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zuluaga\Desktop\"/>
    </mc:Choice>
  </mc:AlternateContent>
  <bookViews>
    <workbookView xWindow="0" yWindow="0" windowWidth="20490" windowHeight="7050" firstSheet="6" activeTab="10"/>
  </bookViews>
  <sheets>
    <sheet name="Convocatoria 1" sheetId="1" r:id="rId1"/>
    <sheet name="Convocatoria 2" sheetId="2" r:id="rId2"/>
    <sheet name="Convocatoria 3" sheetId="3" r:id="rId3"/>
    <sheet name="Convocatoria 4" sheetId="4" r:id="rId4"/>
    <sheet name="Convocatoria 5" sheetId="5" r:id="rId5"/>
    <sheet name="Convocatoria 6" sheetId="6" r:id="rId6"/>
    <sheet name="Convocatoria 7" sheetId="7" r:id="rId7"/>
    <sheet name="Convocatoria 8" sheetId="8" r:id="rId8"/>
    <sheet name="Convocatoria 9" sheetId="9" r:id="rId9"/>
    <sheet name="Convocatoria 10" sheetId="10" r:id="rId10"/>
    <sheet name="Convocatoria 11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1" l="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22" i="10"/>
  <c r="B22" i="10"/>
  <c r="A22" i="10"/>
  <c r="C21" i="10"/>
  <c r="B21" i="10"/>
  <c r="A21" i="10"/>
  <c r="C20" i="10"/>
  <c r="B20" i="10"/>
  <c r="A20" i="10"/>
  <c r="C22" i="9"/>
  <c r="B22" i="9"/>
  <c r="A22" i="9"/>
  <c r="C21" i="9"/>
  <c r="B21" i="9"/>
  <c r="A21" i="9"/>
  <c r="C20" i="9"/>
  <c r="B20" i="9"/>
  <c r="A20" i="9"/>
  <c r="C21" i="8"/>
  <c r="B21" i="8"/>
  <c r="A21" i="8"/>
  <c r="C20" i="8"/>
  <c r="B20" i="8"/>
  <c r="A20" i="8"/>
  <c r="C22" i="7"/>
  <c r="B22" i="7"/>
  <c r="A22" i="7"/>
  <c r="C21" i="7"/>
  <c r="B21" i="7"/>
  <c r="A21" i="7"/>
  <c r="C20" i="7"/>
  <c r="B20" i="7"/>
  <c r="A20" i="7"/>
  <c r="C21" i="6"/>
  <c r="B21" i="6"/>
  <c r="A21" i="6"/>
  <c r="C20" i="6"/>
  <c r="B20" i="6"/>
  <c r="A20" i="6"/>
  <c r="C22" i="5"/>
  <c r="B22" i="5"/>
  <c r="A22" i="5"/>
  <c r="C21" i="5"/>
  <c r="B21" i="5"/>
  <c r="A21" i="5"/>
  <c r="C20" i="5"/>
  <c r="B20" i="5"/>
  <c r="A20" i="5"/>
  <c r="C22" i="4"/>
  <c r="B22" i="4"/>
  <c r="A22" i="4"/>
  <c r="C21" i="4"/>
  <c r="B21" i="4"/>
  <c r="A21" i="4"/>
  <c r="C20" i="4"/>
  <c r="B20" i="4"/>
  <c r="A20" i="4"/>
  <c r="C21" i="3"/>
  <c r="B21" i="3"/>
  <c r="A21" i="3"/>
  <c r="B20" i="3"/>
  <c r="A20" i="3"/>
  <c r="C21" i="2"/>
  <c r="B21" i="2"/>
  <c r="A21" i="2"/>
  <c r="B20" i="2"/>
  <c r="A20" i="2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</calcChain>
</file>

<file path=xl/sharedStrings.xml><?xml version="1.0" encoding="utf-8"?>
<sst xmlns="http://schemas.openxmlformats.org/spreadsheetml/2006/main" count="420" uniqueCount="45">
  <si>
    <t xml:space="preserve">UNIVERSIDAD DEL QUINDIO                                                              </t>
  </si>
  <si>
    <t xml:space="preserve">SISTEMA INTEGRADO DE GESTIÓN        </t>
  </si>
  <si>
    <t>Código: M.DO-03.F.09</t>
  </si>
  <si>
    <t>Versión: 02</t>
  </si>
  <si>
    <t>Fecha: 2013/05/29</t>
  </si>
  <si>
    <t>Página 1 de 1</t>
  </si>
  <si>
    <t>FORMATO LISTADO DE SELECCIONADOS HOJA DE VIDA</t>
  </si>
  <si>
    <t>FECHA:</t>
  </si>
  <si>
    <t>20 de junio de 2019</t>
  </si>
  <si>
    <t>CONVOCATORIA No.</t>
  </si>
  <si>
    <t xml:space="preserve">PROFESOR OCASIONAL                                    </t>
  </si>
  <si>
    <t>TC</t>
  </si>
  <si>
    <t>MT</t>
  </si>
  <si>
    <t>CATEDRÁTICO</t>
  </si>
  <si>
    <t>X</t>
  </si>
  <si>
    <t>PROGRAMA</t>
  </si>
  <si>
    <t>Ingeniería de alimentos</t>
  </si>
  <si>
    <t>FACULTAD</t>
  </si>
  <si>
    <t>Ciencias Agroindustriales</t>
  </si>
  <si>
    <t>ÁREA /ESPACIO ACADÉMICO</t>
  </si>
  <si>
    <t>Básicas de Ingeniería</t>
  </si>
  <si>
    <t xml:space="preserve">NOMBRE </t>
  </si>
  <si>
    <t xml:space="preserve">CEDULA </t>
  </si>
  <si>
    <t>CALIFICACIÓN HOJA DE VIDA</t>
  </si>
  <si>
    <t>CUMPLE REQUITOS</t>
  </si>
  <si>
    <t>CITACIÓN PRUEBA CIENTÍFICA-PEDAGÓGICA</t>
  </si>
  <si>
    <t>SI</t>
  </si>
  <si>
    <t>NO</t>
  </si>
  <si>
    <t>Día</t>
  </si>
  <si>
    <t>Hora</t>
  </si>
  <si>
    <t>Lugar</t>
  </si>
  <si>
    <t>8:30 a.m</t>
  </si>
  <si>
    <t>Facultad de Ciencias Agroindustriales</t>
  </si>
  <si>
    <t>FIRMA DECANO</t>
  </si>
  <si>
    <t>20 DE JUNIO DE 2019</t>
  </si>
  <si>
    <t>Ingeniertia de alimentos</t>
  </si>
  <si>
    <t>Ingeniería Aplicada</t>
  </si>
  <si>
    <t>9:00 a.m.</t>
  </si>
  <si>
    <t>2:30 p.m</t>
  </si>
  <si>
    <t>10:00 a.m</t>
  </si>
  <si>
    <t>8:30 a.m.</t>
  </si>
  <si>
    <t>Basicas de Ingeniería</t>
  </si>
  <si>
    <t>2:30 p.m.</t>
  </si>
  <si>
    <t>Economico administrativo</t>
  </si>
  <si>
    <t>4:30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</si>
</sst>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 vertical="center"/>
    </xf>
    <xf numFmtId="0" fontId="4" fillId="2" borderId="0" xfId="0" applyFont="1" applyFill="1" applyBorder="1" applyAlignment="1"/>
    <xf numFmtId="0" fontId="4" fillId="2" borderId="16" xfId="0" applyFont="1" applyFill="1" applyBorder="1" applyAlignment="1">
      <alignment wrapText="1"/>
    </xf>
    <xf numFmtId="0" fontId="4" fillId="2" borderId="6" xfId="0" applyFont="1" applyFill="1" applyBorder="1" applyAlignment="1"/>
    <xf numFmtId="0" fontId="4" fillId="2" borderId="0" xfId="0" applyFont="1" applyFill="1" applyBorder="1"/>
    <xf numFmtId="0" fontId="4" fillId="2" borderId="7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7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17" xfId="0" applyFont="1" applyFill="1" applyBorder="1"/>
    <xf numFmtId="0" fontId="4" fillId="2" borderId="2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2" fillId="2" borderId="6" xfId="0" applyFont="1" applyFill="1" applyBorder="1" applyAlignment="1">
      <alignment horizontal="right" vertical="top" wrapText="1"/>
    </xf>
    <xf numFmtId="0" fontId="3" fillId="2" borderId="0" xfId="0" applyFont="1" applyFill="1" applyBorder="1"/>
    <xf numFmtId="0" fontId="3" fillId="2" borderId="7" xfId="0" applyFont="1" applyFill="1" applyBorder="1"/>
    <xf numFmtId="0" fontId="1" fillId="2" borderId="8" xfId="0" applyFont="1" applyFill="1" applyBorder="1" applyAlignment="1">
      <alignment horizontal="center" vertical="top" wrapText="1"/>
    </xf>
    <xf numFmtId="0" fontId="0" fillId="2" borderId="9" xfId="0" applyFill="1" applyBorder="1"/>
    <xf numFmtId="0" fontId="0" fillId="2" borderId="10" xfId="0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3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333375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495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1%20de%202019%20I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10%20de%202019%20I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11%20de%202019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2%20de%202019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3%20de%202019%20I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4%20de%202019%20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5%20de%202019%20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6%20de%202019%20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7%20de%202019%20I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8%20de%202019%20I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JUANQUITA/convocatorias%202019-2/Convocatoria%20No%2009%20de%202019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LSánchez"/>
      <sheetName val="CCamilo"/>
      <sheetName val="LPerez"/>
      <sheetName val="DGranada"/>
      <sheetName val="MVasquez"/>
    </sheetNames>
    <sheetDataSet>
      <sheetData sheetId="0" refreshError="1"/>
      <sheetData sheetId="1" refreshError="1"/>
      <sheetData sheetId="2">
        <row r="14">
          <cell r="B14" t="str">
            <v>Leidy Tatiana Sánchez Ante</v>
          </cell>
        </row>
        <row r="15">
          <cell r="B15">
            <v>41958947</v>
          </cell>
        </row>
        <row r="125">
          <cell r="F125">
            <v>253.8</v>
          </cell>
        </row>
      </sheetData>
      <sheetData sheetId="3">
        <row r="14">
          <cell r="B14" t="str">
            <v>Cristian David Camilo Reyes</v>
          </cell>
        </row>
        <row r="15">
          <cell r="B15">
            <v>1130630454</v>
          </cell>
        </row>
      </sheetData>
      <sheetData sheetId="4">
        <row r="14">
          <cell r="B14" t="str">
            <v>Luz Adriana Perez Montes</v>
          </cell>
        </row>
        <row r="15">
          <cell r="B15">
            <v>1094924453</v>
          </cell>
        </row>
        <row r="125">
          <cell r="F125">
            <v>0</v>
          </cell>
        </row>
      </sheetData>
      <sheetData sheetId="5">
        <row r="14">
          <cell r="B14" t="str">
            <v>Dario José Granada Montealegre</v>
          </cell>
        </row>
        <row r="15">
          <cell r="B15">
            <v>9736214</v>
          </cell>
        </row>
      </sheetData>
      <sheetData sheetId="6">
        <row r="14">
          <cell r="B14" t="str">
            <v>Mónica Lucia Vásquez Garzón</v>
          </cell>
        </row>
        <row r="15">
          <cell r="B15">
            <v>1127574768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EArango"/>
      <sheetName val="MMontoya"/>
      <sheetName val="OSabogal"/>
    </sheetNames>
    <sheetDataSet>
      <sheetData sheetId="0" refreshError="1"/>
      <sheetData sheetId="1" refreshError="1"/>
      <sheetData sheetId="2">
        <row r="14">
          <cell r="B14" t="str">
            <v>Eduardo Arango Posada</v>
          </cell>
        </row>
        <row r="15">
          <cell r="B15">
            <v>7503902</v>
          </cell>
        </row>
        <row r="125">
          <cell r="F125">
            <v>0</v>
          </cell>
        </row>
      </sheetData>
      <sheetData sheetId="3">
        <row r="14">
          <cell r="B14" t="str">
            <v>Melissa Montoya Arias</v>
          </cell>
        </row>
        <row r="15">
          <cell r="B15">
            <v>1121872452</v>
          </cell>
        </row>
        <row r="125">
          <cell r="F125">
            <v>0</v>
          </cell>
        </row>
      </sheetData>
      <sheetData sheetId="4">
        <row r="14">
          <cell r="B14" t="str">
            <v>Oscar Julián Sabogal Forero</v>
          </cell>
        </row>
        <row r="15">
          <cell r="B15">
            <v>9725823</v>
          </cell>
        </row>
        <row r="125">
          <cell r="F125">
            <v>222.8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MGiraldo"/>
      <sheetName val="JTovar"/>
      <sheetName val="EAlvarez"/>
      <sheetName val="DHernandez"/>
      <sheetName val="DJimenez"/>
    </sheetNames>
    <sheetDataSet>
      <sheetData sheetId="0" refreshError="1"/>
      <sheetData sheetId="1" refreshError="1"/>
      <sheetData sheetId="2">
        <row r="14">
          <cell r="B14" t="str">
            <v>Martha Liliana Giraldo Mendez</v>
          </cell>
        </row>
        <row r="15">
          <cell r="B15">
            <v>41915766</v>
          </cell>
        </row>
        <row r="125">
          <cell r="F125">
            <v>283</v>
          </cell>
        </row>
      </sheetData>
      <sheetData sheetId="3">
        <row r="14">
          <cell r="B14" t="str">
            <v>José de la Cruz Tovar Tovar</v>
          </cell>
        </row>
        <row r="15">
          <cell r="B15">
            <v>19487007</v>
          </cell>
        </row>
        <row r="125">
          <cell r="F125">
            <v>0</v>
          </cell>
        </row>
      </sheetData>
      <sheetData sheetId="4">
        <row r="14">
          <cell r="B14" t="str">
            <v>Erwin Fabián Álvarez Rojas</v>
          </cell>
        </row>
        <row r="15">
          <cell r="B15">
            <v>1094881467</v>
          </cell>
        </row>
        <row r="125">
          <cell r="F125">
            <v>0</v>
          </cell>
        </row>
      </sheetData>
      <sheetData sheetId="5">
        <row r="14">
          <cell r="B14" t="str">
            <v>David Hernandez Urrea</v>
          </cell>
        </row>
        <row r="15">
          <cell r="B15">
            <v>9733189</v>
          </cell>
        </row>
        <row r="125">
          <cell r="F125">
            <v>239.21</v>
          </cell>
        </row>
      </sheetData>
      <sheetData sheetId="6">
        <row r="14">
          <cell r="B14" t="str">
            <v>Diana Patricia Jimenez Giraldo</v>
          </cell>
        </row>
        <row r="15">
          <cell r="B15">
            <v>41916848</v>
          </cell>
        </row>
        <row r="125">
          <cell r="F125">
            <v>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DJimenez"/>
      <sheetName val="JAlzate"/>
    </sheetNames>
    <sheetDataSet>
      <sheetData sheetId="0" refreshError="1"/>
      <sheetData sheetId="1" refreshError="1"/>
      <sheetData sheetId="2">
        <row r="14">
          <cell r="B14" t="str">
            <v>David Mauricio Jimenez García</v>
          </cell>
        </row>
        <row r="15">
          <cell r="B15">
            <v>9862599</v>
          </cell>
        </row>
        <row r="125">
          <cell r="F125">
            <v>255.96</v>
          </cell>
        </row>
      </sheetData>
      <sheetData sheetId="3">
        <row r="14">
          <cell r="B14" t="str">
            <v>Julio Cesar Alzate Herrera</v>
          </cell>
        </row>
        <row r="15">
          <cell r="B15">
            <v>3181024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LToro"/>
      <sheetName val="RCastellanos"/>
    </sheetNames>
    <sheetDataSet>
      <sheetData sheetId="0" refreshError="1"/>
      <sheetData sheetId="1" refreshError="1"/>
      <sheetData sheetId="2">
        <row r="14">
          <cell r="B14" t="str">
            <v>Luisa Fernanda Toro Duque</v>
          </cell>
        </row>
        <row r="15">
          <cell r="B15">
            <v>1096644689</v>
          </cell>
        </row>
        <row r="125">
          <cell r="F125">
            <v>190.58</v>
          </cell>
        </row>
      </sheetData>
      <sheetData sheetId="3">
        <row r="14">
          <cell r="B14" t="str">
            <v>Ruben Dario Castellanos Jimenez</v>
          </cell>
        </row>
        <row r="15">
          <cell r="B15">
            <v>19326939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BRosero"/>
      <sheetName val="DLopez"/>
      <sheetName val="DRodriguez"/>
    </sheetNames>
    <sheetDataSet>
      <sheetData sheetId="0" refreshError="1"/>
      <sheetData sheetId="1" refreshError="1"/>
      <sheetData sheetId="2">
        <row r="14">
          <cell r="B14" t="str">
            <v>Bibiana Rosero Carvajal</v>
          </cell>
        </row>
        <row r="15">
          <cell r="B15">
            <v>1098307473</v>
          </cell>
        </row>
        <row r="125">
          <cell r="F125">
            <v>191.2</v>
          </cell>
        </row>
      </sheetData>
      <sheetData sheetId="3">
        <row r="14">
          <cell r="B14" t="str">
            <v>Diana Marcela Lopez Velasco</v>
          </cell>
        </row>
        <row r="15">
          <cell r="B15">
            <v>1113638131</v>
          </cell>
        </row>
        <row r="125">
          <cell r="F125">
            <v>191.76</v>
          </cell>
        </row>
      </sheetData>
      <sheetData sheetId="4">
        <row r="14">
          <cell r="B14" t="str">
            <v>Nelson David Rodríguez Marín</v>
          </cell>
        </row>
        <row r="15">
          <cell r="B15">
            <v>1094933396</v>
          </cell>
        </row>
        <row r="125">
          <cell r="F125">
            <v>190.9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FGiraldo"/>
      <sheetName val="LPaez"/>
      <sheetName val="DBlach"/>
    </sheetNames>
    <sheetDataSet>
      <sheetData sheetId="0" refreshError="1"/>
      <sheetData sheetId="1" refreshError="1"/>
      <sheetData sheetId="2">
        <row r="14">
          <cell r="B14" t="str">
            <v>Farleby Giraldo Vergara</v>
          </cell>
        </row>
        <row r="15">
          <cell r="B15">
            <v>4526169</v>
          </cell>
        </row>
        <row r="125">
          <cell r="F125">
            <v>242</v>
          </cell>
        </row>
      </sheetData>
      <sheetData sheetId="3">
        <row r="14">
          <cell r="B14" t="str">
            <v>Luis Alexander Paez Guevara</v>
          </cell>
        </row>
        <row r="15">
          <cell r="B15">
            <v>1052338520</v>
          </cell>
        </row>
        <row r="125">
          <cell r="F125">
            <v>235.09</v>
          </cell>
        </row>
      </sheetData>
      <sheetData sheetId="4">
        <row r="14">
          <cell r="B14" t="str">
            <v>Diana Blach Vargas</v>
          </cell>
        </row>
        <row r="15">
          <cell r="B15">
            <v>41961829</v>
          </cell>
        </row>
        <row r="125">
          <cell r="F125">
            <v>353.04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JFlorez"/>
      <sheetName val="DGranada"/>
    </sheetNames>
    <sheetDataSet>
      <sheetData sheetId="0" refreshError="1"/>
      <sheetData sheetId="1" refreshError="1"/>
      <sheetData sheetId="2">
        <row r="14">
          <cell r="B14" t="str">
            <v>Juan Sebastian Florez Tabares</v>
          </cell>
        </row>
        <row r="15">
          <cell r="B15">
            <v>9773695</v>
          </cell>
        </row>
        <row r="125">
          <cell r="F125">
            <v>334.14</v>
          </cell>
        </row>
      </sheetData>
      <sheetData sheetId="3">
        <row r="14">
          <cell r="B14" t="str">
            <v>Dario José Granada Montealegre</v>
          </cell>
        </row>
        <row r="15">
          <cell r="B15">
            <v>9736214</v>
          </cell>
        </row>
        <row r="125">
          <cell r="F1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LRosero"/>
      <sheetName val="PRojas"/>
      <sheetName val="CCamilo"/>
    </sheetNames>
    <sheetDataSet>
      <sheetData sheetId="0" refreshError="1"/>
      <sheetData sheetId="1" refreshError="1"/>
      <sheetData sheetId="2">
        <row r="14">
          <cell r="B14" t="str">
            <v>Lady Johanna Rosero Carvajal</v>
          </cell>
        </row>
        <row r="15">
          <cell r="B15">
            <v>1098306580</v>
          </cell>
        </row>
        <row r="125">
          <cell r="F125">
            <v>243</v>
          </cell>
        </row>
      </sheetData>
      <sheetData sheetId="3">
        <row r="14">
          <cell r="B14" t="str">
            <v>Paula Andrea Rojas Garcia</v>
          </cell>
        </row>
        <row r="15">
          <cell r="B15">
            <v>41960574</v>
          </cell>
        </row>
        <row r="125">
          <cell r="F125">
            <v>246.05</v>
          </cell>
        </row>
      </sheetData>
      <sheetData sheetId="4">
        <row r="14">
          <cell r="B14" t="str">
            <v>Cristian David Camilo Reyes</v>
          </cell>
        </row>
        <row r="15">
          <cell r="B15">
            <v>1130630454</v>
          </cell>
        </row>
        <row r="125">
          <cell r="F1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LPerez"/>
      <sheetName val="JGaleano"/>
    </sheetNames>
    <sheetDataSet>
      <sheetData sheetId="0" refreshError="1"/>
      <sheetData sheetId="1" refreshError="1"/>
      <sheetData sheetId="2">
        <row r="14">
          <cell r="B14" t="str">
            <v>Luz Adriana Perez Montes</v>
          </cell>
        </row>
        <row r="15">
          <cell r="B15">
            <v>1094924453</v>
          </cell>
        </row>
        <row r="125">
          <cell r="F125">
            <v>0</v>
          </cell>
        </row>
      </sheetData>
      <sheetData sheetId="3">
        <row r="14">
          <cell r="B14" t="str">
            <v>Yessica Viviana Galeano Loaiza</v>
          </cell>
        </row>
        <row r="15">
          <cell r="B15">
            <v>1094910823</v>
          </cell>
        </row>
        <row r="125">
          <cell r="F125">
            <v>178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ón H.V."/>
      <sheetName val="seleccionados"/>
      <sheetName val="JAlzate"/>
      <sheetName val="DGiraldo"/>
      <sheetName val="PRojas "/>
    </sheetNames>
    <sheetDataSet>
      <sheetData sheetId="0" refreshError="1"/>
      <sheetData sheetId="1" refreshError="1"/>
      <sheetData sheetId="2">
        <row r="14">
          <cell r="B14" t="str">
            <v>Julio Cesar Alzate Herrera</v>
          </cell>
        </row>
        <row r="15">
          <cell r="B15">
            <v>3181024</v>
          </cell>
        </row>
        <row r="125">
          <cell r="F125">
            <v>178</v>
          </cell>
        </row>
      </sheetData>
      <sheetData sheetId="3">
        <row r="14">
          <cell r="B14" t="str">
            <v>Daniel Esteban Giraldo Briceño</v>
          </cell>
        </row>
        <row r="15">
          <cell r="B15">
            <v>1094957654</v>
          </cell>
        </row>
        <row r="125">
          <cell r="F125">
            <v>179.84</v>
          </cell>
        </row>
      </sheetData>
      <sheetData sheetId="4">
        <row r="14">
          <cell r="B14" t="str">
            <v>Paula Andrea Rojas Garcia</v>
          </cell>
        </row>
        <row r="15">
          <cell r="B15">
            <v>41960574</v>
          </cell>
        </row>
        <row r="125">
          <cell r="F125">
            <v>246.05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workbookViewId="0">
      <selection activeCell="K10" sqref="K10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10.7109375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10.7109375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10.7109375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10.7109375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10.7109375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10.7109375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10.7109375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10.7109375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10.7109375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10.7109375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10.7109375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10.7109375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10.7109375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10.7109375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10.7109375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10.7109375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10.7109375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10.7109375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10.7109375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10.7109375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10.7109375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10.7109375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10.7109375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10.7109375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10.7109375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10.7109375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10.7109375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10.7109375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10.7109375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10.7109375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10.7109375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10.7109375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10.7109375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10.7109375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10.7109375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10.7109375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10.7109375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10.7109375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10.7109375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10.7109375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10.7109375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10.7109375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10.7109375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10.7109375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10.7109375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10.7109375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10.7109375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10.7109375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10.7109375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10.7109375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10.7109375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10.7109375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10.7109375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10.7109375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10.7109375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10.7109375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10.7109375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10.7109375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10.7109375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10.7109375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10.7109375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10.7109375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10.7109375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10.7109375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8</v>
      </c>
      <c r="C9" s="66"/>
      <c r="D9" s="10"/>
      <c r="E9" s="10"/>
      <c r="F9" s="10" t="s">
        <v>9</v>
      </c>
      <c r="G9" s="10"/>
      <c r="H9" s="10"/>
      <c r="I9" s="10"/>
      <c r="J9" s="11">
        <v>1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16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20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([1]LPerez!B14)</f>
        <v>Luz Adriana Perez Montes</v>
      </c>
      <c r="B20" s="33">
        <f>([1]LPerez!B15)</f>
        <v>1094924453</v>
      </c>
      <c r="C20" s="33">
        <f>([1]LPerez!F125)</f>
        <v>0</v>
      </c>
      <c r="D20" s="34"/>
      <c r="E20" s="34" t="s">
        <v>14</v>
      </c>
      <c r="F20" s="53"/>
      <c r="G20" s="52"/>
      <c r="H20" s="47"/>
      <c r="I20" s="47"/>
      <c r="J20" s="35"/>
    </row>
    <row r="21" spans="1:11" x14ac:dyDescent="0.2">
      <c r="A21" s="32" t="str">
        <f>([1]DGranada!B14)</f>
        <v>Dario José Granada Montealegre</v>
      </c>
      <c r="B21" s="33">
        <f>([1]DGranada!B15)</f>
        <v>9736214</v>
      </c>
      <c r="C21" s="33">
        <f>([1]DGranada!F126)</f>
        <v>0</v>
      </c>
      <c r="D21" s="34"/>
      <c r="E21" s="34" t="s">
        <v>14</v>
      </c>
      <c r="F21" s="53"/>
      <c r="G21" s="52"/>
      <c r="H21" s="47"/>
      <c r="I21" s="47"/>
      <c r="J21" s="35"/>
    </row>
    <row r="22" spans="1:11" x14ac:dyDescent="0.2">
      <c r="A22" s="33" t="str">
        <f>([1]MVasquez!B14)</f>
        <v>Mónica Lucia Vásquez Garzón</v>
      </c>
      <c r="B22" s="33">
        <f>([1]MVasquez!B15)</f>
        <v>1127574768</v>
      </c>
      <c r="C22" s="33">
        <f>([1]MVasquez!F127)</f>
        <v>0</v>
      </c>
      <c r="D22" s="34"/>
      <c r="E22" s="34" t="s">
        <v>14</v>
      </c>
      <c r="F22" s="53"/>
      <c r="G22" s="52"/>
      <c r="H22" s="47"/>
      <c r="I22" s="47"/>
      <c r="J22" s="35"/>
    </row>
    <row r="23" spans="1:11" ht="25.5" x14ac:dyDescent="0.2">
      <c r="A23" s="36" t="str">
        <f>([1]LSánchez!B14)</f>
        <v>Leidy Tatiana Sánchez Ante</v>
      </c>
      <c r="B23" s="36">
        <f>([1]LSánchez!B15)</f>
        <v>41958947</v>
      </c>
      <c r="C23" s="33">
        <f>([1]LSánchez!F125)</f>
        <v>253.8</v>
      </c>
      <c r="D23" s="34" t="s">
        <v>14</v>
      </c>
      <c r="E23" s="34"/>
      <c r="F23" s="51">
        <v>43650</v>
      </c>
      <c r="G23" s="52"/>
      <c r="H23" s="47" t="s">
        <v>31</v>
      </c>
      <c r="I23" s="47"/>
      <c r="J23" s="37" t="s">
        <v>32</v>
      </c>
    </row>
    <row r="24" spans="1:11" x14ac:dyDescent="0.2">
      <c r="A24" s="33" t="str">
        <f>([1]CCamilo!B14)</f>
        <v>Cristian David Camilo Reyes</v>
      </c>
      <c r="B24" s="33">
        <f>([1]CCamilo!B15)</f>
        <v>1130630454</v>
      </c>
      <c r="C24" s="33">
        <v>0</v>
      </c>
      <c r="D24" s="34"/>
      <c r="E24" s="34" t="s">
        <v>14</v>
      </c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W13" sqref="IW13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34</v>
      </c>
      <c r="C9" s="66"/>
      <c r="D9" s="10"/>
      <c r="E9" s="10"/>
      <c r="F9" s="10" t="s">
        <v>9</v>
      </c>
      <c r="G9" s="10"/>
      <c r="H9" s="10"/>
      <c r="I9" s="10"/>
      <c r="J9" s="11">
        <v>10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41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([10]MMontoya!B14)</f>
        <v>Melissa Montoya Arias</v>
      </c>
      <c r="B20" s="33">
        <f>([10]MMontoya!B15)</f>
        <v>1121872452</v>
      </c>
      <c r="C20" s="33">
        <f>([10]MMontoya!F125)</f>
        <v>0</v>
      </c>
      <c r="D20" s="34"/>
      <c r="E20" s="34" t="s">
        <v>14</v>
      </c>
      <c r="F20" s="53"/>
      <c r="G20" s="52"/>
      <c r="H20" s="47"/>
      <c r="I20" s="47"/>
      <c r="J20" s="35"/>
    </row>
    <row r="21" spans="1:11" x14ac:dyDescent="0.2">
      <c r="A21" s="32" t="str">
        <f>[10]EArango!B14</f>
        <v>Eduardo Arango Posada</v>
      </c>
      <c r="B21" s="33">
        <f>[10]EArango!B15</f>
        <v>7503902</v>
      </c>
      <c r="C21" s="33">
        <f>[10]EArango!F125</f>
        <v>0</v>
      </c>
      <c r="D21" s="34"/>
      <c r="E21" s="34" t="s">
        <v>14</v>
      </c>
      <c r="F21" s="53"/>
      <c r="G21" s="52"/>
      <c r="H21" s="47"/>
      <c r="I21" s="47"/>
      <c r="J21" s="35"/>
    </row>
    <row r="22" spans="1:11" ht="25.5" x14ac:dyDescent="0.2">
      <c r="A22" s="32" t="str">
        <f>[10]OSabogal!B14</f>
        <v>Oscar Julián Sabogal Forero</v>
      </c>
      <c r="B22" s="33">
        <f>[10]OSabogal!B15</f>
        <v>9725823</v>
      </c>
      <c r="C22" s="33">
        <f>[10]OSabogal!F125</f>
        <v>222.8</v>
      </c>
      <c r="D22" s="34" t="s">
        <v>14</v>
      </c>
      <c r="E22" s="34"/>
      <c r="F22" s="51">
        <v>43651</v>
      </c>
      <c r="G22" s="52"/>
      <c r="H22" s="47" t="s">
        <v>42</v>
      </c>
      <c r="I22" s="47"/>
      <c r="J22" s="37" t="s">
        <v>32</v>
      </c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8"/>
      <c r="E25" s="38"/>
      <c r="F25" s="47"/>
      <c r="G25" s="47"/>
      <c r="H25" s="47"/>
      <c r="I25" s="47"/>
      <c r="J25" s="39"/>
    </row>
    <row r="26" spans="1:11" ht="13.5" thickBot="1" x14ac:dyDescent="0.25">
      <c r="A26" s="40"/>
      <c r="B26" s="41"/>
      <c r="C26" s="41"/>
      <c r="D26" s="42"/>
      <c r="E26" s="42"/>
      <c r="F26" s="48"/>
      <c r="G26" s="48"/>
      <c r="H26" s="48"/>
      <c r="I26" s="48"/>
      <c r="J26" s="43"/>
    </row>
    <row r="27" spans="1:11" x14ac:dyDescent="0.2"/>
    <row r="28" spans="1:11" hidden="1" x14ac:dyDescent="0.2"/>
    <row r="29" spans="1:11" hidden="1" x14ac:dyDescent="0.2">
      <c r="B29" s="49"/>
      <c r="C29" s="49"/>
    </row>
    <row r="30" spans="1:11" hidden="1" x14ac:dyDescent="0.2">
      <c r="B30" s="50"/>
      <c r="C30" s="50"/>
    </row>
    <row r="31" spans="1:11" hidden="1" x14ac:dyDescent="0.2">
      <c r="A31" s="44" t="s">
        <v>33</v>
      </c>
      <c r="E31" s="13"/>
      <c r="F31" s="13"/>
      <c r="G31" s="13"/>
      <c r="H31" s="13"/>
      <c r="I31" s="13"/>
      <c r="J31" s="13"/>
      <c r="K31" s="13"/>
    </row>
    <row r="32" spans="1:11" hidden="1" x14ac:dyDescent="0.2">
      <c r="E32" s="13"/>
      <c r="F32" s="13"/>
      <c r="G32" s="13"/>
      <c r="H32" s="13"/>
      <c r="I32" s="13"/>
      <c r="J32" s="13"/>
      <c r="K32" s="13"/>
    </row>
    <row r="33" x14ac:dyDescent="0.2"/>
  </sheetData>
  <mergeCells count="35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F26:G26"/>
    <mergeCell ref="H26:I26"/>
    <mergeCell ref="B29:C29"/>
    <mergeCell ref="B30:C30"/>
    <mergeCell ref="F23:G23"/>
    <mergeCell ref="H23:I23"/>
    <mergeCell ref="F24:G24"/>
    <mergeCell ref="H24:I24"/>
    <mergeCell ref="F25:G25"/>
    <mergeCell ref="H25:I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W17" sqref="IW17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5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5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15.75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8</v>
      </c>
      <c r="C9" s="66"/>
      <c r="D9" s="10"/>
      <c r="E9" s="10"/>
      <c r="F9" s="10" t="s">
        <v>9</v>
      </c>
      <c r="G9" s="10"/>
      <c r="H9" s="10"/>
      <c r="I9" s="10"/>
      <c r="J9" s="11">
        <v>11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16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35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43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ht="25.5" x14ac:dyDescent="0.2">
      <c r="A20" s="32" t="str">
        <f>([11]MGiraldo!B14)</f>
        <v>Martha Liliana Giraldo Mendez</v>
      </c>
      <c r="B20" s="33">
        <f>([11]MGiraldo!B15)</f>
        <v>41915766</v>
      </c>
      <c r="C20" s="33">
        <f>([11]MGiraldo!F125)</f>
        <v>283</v>
      </c>
      <c r="D20" s="34" t="s">
        <v>14</v>
      </c>
      <c r="E20" s="34"/>
      <c r="F20" s="51">
        <v>43651</v>
      </c>
      <c r="G20" s="52"/>
      <c r="H20" s="47" t="s">
        <v>44</v>
      </c>
      <c r="I20" s="47"/>
      <c r="J20" s="37" t="s">
        <v>32</v>
      </c>
    </row>
    <row r="21" spans="1:11" x14ac:dyDescent="0.2">
      <c r="A21" s="32" t="str">
        <f>[11]JTovar!B14</f>
        <v>José de la Cruz Tovar Tovar</v>
      </c>
      <c r="B21" s="33">
        <f>[11]JTovar!B15</f>
        <v>19487007</v>
      </c>
      <c r="C21" s="33">
        <f>[11]JTovar!F125</f>
        <v>0</v>
      </c>
      <c r="D21" s="34"/>
      <c r="E21" s="34" t="s">
        <v>14</v>
      </c>
      <c r="F21" s="53"/>
      <c r="G21" s="52"/>
      <c r="H21" s="47"/>
      <c r="I21" s="47"/>
      <c r="J21" s="35"/>
    </row>
    <row r="22" spans="1:11" x14ac:dyDescent="0.2">
      <c r="A22" s="32" t="str">
        <f>[11]EAlvarez!B14</f>
        <v>Erwin Fabián Álvarez Rojas</v>
      </c>
      <c r="B22" s="33">
        <f>[11]EAlvarez!B15</f>
        <v>1094881467</v>
      </c>
      <c r="C22" s="33">
        <f>[11]EAlvarez!F125</f>
        <v>0</v>
      </c>
      <c r="D22" s="34"/>
      <c r="E22" s="34" t="s">
        <v>14</v>
      </c>
      <c r="F22" s="53"/>
      <c r="G22" s="52"/>
      <c r="H22" s="47"/>
      <c r="I22" s="47"/>
      <c r="J22" s="35"/>
    </row>
    <row r="23" spans="1:11" ht="25.5" x14ac:dyDescent="0.2">
      <c r="A23" s="32" t="str">
        <f>[11]DHernandez!B14</f>
        <v>David Hernandez Urrea</v>
      </c>
      <c r="B23" s="33">
        <f>[11]DHernandez!B15</f>
        <v>9733189</v>
      </c>
      <c r="C23" s="33">
        <f>[11]DHernandez!F125</f>
        <v>239.21</v>
      </c>
      <c r="D23" s="34" t="s">
        <v>14</v>
      </c>
      <c r="E23" s="34"/>
      <c r="F23" s="51">
        <v>43651</v>
      </c>
      <c r="G23" s="52"/>
      <c r="H23" s="47" t="s">
        <v>44</v>
      </c>
      <c r="I23" s="47"/>
      <c r="J23" s="37" t="s">
        <v>32</v>
      </c>
    </row>
    <row r="24" spans="1:11" ht="25.5" x14ac:dyDescent="0.2">
      <c r="A24" s="32" t="str">
        <f>[11]DJimenez!B14</f>
        <v>Diana Patricia Jimenez Giraldo</v>
      </c>
      <c r="B24" s="33">
        <f>[11]DJimenez!B15</f>
        <v>41916848</v>
      </c>
      <c r="C24" s="33">
        <f>[11]DJimenez!F125</f>
        <v>258</v>
      </c>
      <c r="D24" s="34" t="s">
        <v>14</v>
      </c>
      <c r="E24" s="34"/>
      <c r="F24" s="51">
        <v>43651</v>
      </c>
      <c r="G24" s="52"/>
      <c r="H24" s="47" t="s">
        <v>44</v>
      </c>
      <c r="I24" s="47"/>
      <c r="J24" s="37" t="s">
        <v>32</v>
      </c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W13" sqref="IW13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34</v>
      </c>
      <c r="C9" s="66"/>
      <c r="D9" s="10"/>
      <c r="E9" s="10"/>
      <c r="F9" s="10" t="s">
        <v>9</v>
      </c>
      <c r="G9" s="10"/>
      <c r="H9" s="10"/>
      <c r="I9" s="10"/>
      <c r="J9" s="11">
        <v>2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 t="s">
        <v>14</v>
      </c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46"/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35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20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([2]JAlzate!B14)</f>
        <v>Julio Cesar Alzate Herrera</v>
      </c>
      <c r="B20" s="33">
        <f>([2]JAlzate!B15)</f>
        <v>3181024</v>
      </c>
      <c r="C20" s="2">
        <v>0</v>
      </c>
      <c r="D20" s="34"/>
      <c r="E20" s="34" t="s">
        <v>14</v>
      </c>
      <c r="F20" s="53"/>
      <c r="G20" s="52"/>
      <c r="H20" s="47"/>
      <c r="I20" s="47"/>
      <c r="J20" s="35"/>
    </row>
    <row r="21" spans="1:11" ht="25.5" x14ac:dyDescent="0.2">
      <c r="A21" s="32" t="str">
        <f>([2]DJimenez!B14)</f>
        <v>David Mauricio Jimenez García</v>
      </c>
      <c r="B21" s="33">
        <f>([2]DJimenez!B15)</f>
        <v>9862599</v>
      </c>
      <c r="C21" s="33">
        <f>([2]DJimenez!F125)</f>
        <v>255.96</v>
      </c>
      <c r="D21" s="34" t="s">
        <v>14</v>
      </c>
      <c r="E21" s="34"/>
      <c r="F21" s="51">
        <v>43650</v>
      </c>
      <c r="G21" s="52"/>
      <c r="H21" s="47" t="s">
        <v>31</v>
      </c>
      <c r="I21" s="47"/>
      <c r="J21" s="37" t="s">
        <v>32</v>
      </c>
    </row>
    <row r="22" spans="1:11" x14ac:dyDescent="0.2">
      <c r="A22" s="32"/>
      <c r="B22" s="33"/>
      <c r="C22" s="33"/>
      <c r="D22" s="34"/>
      <c r="E22" s="34"/>
      <c r="F22" s="53"/>
      <c r="G22" s="52"/>
      <c r="H22" s="47"/>
      <c r="I22" s="47"/>
      <c r="J22" s="35"/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11" sqref="K11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34</v>
      </c>
      <c r="C9" s="66"/>
      <c r="D9" s="10"/>
      <c r="E9" s="10"/>
      <c r="F9" s="10" t="s">
        <v>9</v>
      </c>
      <c r="G9" s="10"/>
      <c r="H9" s="10"/>
      <c r="I9" s="10"/>
      <c r="J9" s="11">
        <v>3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 t="s">
        <v>14</v>
      </c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46"/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([3]RCastellanos!B14)</f>
        <v>Ruben Dario Castellanos Jimenez</v>
      </c>
      <c r="B20" s="33">
        <f>([3]RCastellanos!B15)</f>
        <v>19326939</v>
      </c>
      <c r="C20" s="2">
        <v>0</v>
      </c>
      <c r="D20" s="34"/>
      <c r="E20" s="34"/>
      <c r="F20" s="53"/>
      <c r="G20" s="52"/>
      <c r="H20" s="47"/>
      <c r="I20" s="47"/>
      <c r="J20" s="35"/>
    </row>
    <row r="21" spans="1:11" ht="25.5" x14ac:dyDescent="0.2">
      <c r="A21" s="32" t="str">
        <f>([3]LToro!B14)</f>
        <v>Luisa Fernanda Toro Duque</v>
      </c>
      <c r="B21" s="33">
        <f>([3]LToro!B15)</f>
        <v>1096644689</v>
      </c>
      <c r="C21" s="33">
        <f>([3]LToro!F125)</f>
        <v>190.58</v>
      </c>
      <c r="D21" s="34" t="s">
        <v>14</v>
      </c>
      <c r="E21" s="34"/>
      <c r="F21" s="51">
        <v>43650</v>
      </c>
      <c r="G21" s="52"/>
      <c r="H21" s="47" t="s">
        <v>37</v>
      </c>
      <c r="I21" s="47"/>
      <c r="J21" s="37" t="s">
        <v>32</v>
      </c>
    </row>
    <row r="22" spans="1:11" x14ac:dyDescent="0.2">
      <c r="A22" s="32"/>
      <c r="B22" s="33"/>
      <c r="C22" s="33"/>
      <c r="D22" s="34"/>
      <c r="E22" s="34"/>
      <c r="F22" s="53"/>
      <c r="G22" s="52"/>
      <c r="H22" s="47"/>
      <c r="I22" s="47"/>
      <c r="J22" s="35"/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W13" sqref="IW13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8</v>
      </c>
      <c r="C9" s="66"/>
      <c r="D9" s="10"/>
      <c r="E9" s="10"/>
      <c r="F9" s="10" t="s">
        <v>9</v>
      </c>
      <c r="G9" s="10"/>
      <c r="H9" s="10"/>
      <c r="I9" s="10"/>
      <c r="J9" s="11">
        <v>4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ht="25.5" x14ac:dyDescent="0.2">
      <c r="A20" s="32" t="str">
        <f>([4]DLopez!B14)</f>
        <v>Diana Marcela Lopez Velasco</v>
      </c>
      <c r="B20" s="33">
        <f>([4]DLopez!B15)</f>
        <v>1113638131</v>
      </c>
      <c r="C20" s="2">
        <f>([4]DLopez!F125)</f>
        <v>191.76</v>
      </c>
      <c r="D20" s="34" t="s">
        <v>14</v>
      </c>
      <c r="E20" s="34"/>
      <c r="F20" s="51">
        <v>43650</v>
      </c>
      <c r="G20" s="52"/>
      <c r="H20" s="47" t="s">
        <v>38</v>
      </c>
      <c r="I20" s="47"/>
      <c r="J20" s="37" t="s">
        <v>32</v>
      </c>
    </row>
    <row r="21" spans="1:11" ht="25.5" x14ac:dyDescent="0.2">
      <c r="A21" s="32" t="str">
        <f>([4]BRosero!B14)</f>
        <v>Bibiana Rosero Carvajal</v>
      </c>
      <c r="B21" s="33">
        <f>([4]BRosero!B15)</f>
        <v>1098307473</v>
      </c>
      <c r="C21" s="33">
        <f>([4]BRosero!F125)</f>
        <v>191.2</v>
      </c>
      <c r="D21" s="34" t="s">
        <v>14</v>
      </c>
      <c r="E21" s="34"/>
      <c r="F21" s="51">
        <v>43650</v>
      </c>
      <c r="G21" s="52"/>
      <c r="H21" s="47" t="s">
        <v>38</v>
      </c>
      <c r="I21" s="47"/>
      <c r="J21" s="37" t="s">
        <v>32</v>
      </c>
    </row>
    <row r="22" spans="1:11" ht="25.5" x14ac:dyDescent="0.2">
      <c r="A22" s="32" t="str">
        <f>([4]DRodriguez!B14)</f>
        <v>Nelson David Rodríguez Marín</v>
      </c>
      <c r="B22" s="33">
        <f>([4]DRodriguez!B15)</f>
        <v>1094933396</v>
      </c>
      <c r="C22" s="33">
        <f>([4]DRodriguez!F125)</f>
        <v>190.9</v>
      </c>
      <c r="D22" s="34" t="s">
        <v>14</v>
      </c>
      <c r="E22" s="34"/>
      <c r="F22" s="51">
        <v>43650</v>
      </c>
      <c r="G22" s="52"/>
      <c r="H22" s="47" t="s">
        <v>38</v>
      </c>
      <c r="I22" s="47"/>
      <c r="J22" s="37" t="s">
        <v>32</v>
      </c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8" sqref="K8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34</v>
      </c>
      <c r="C9" s="66"/>
      <c r="D9" s="10"/>
      <c r="E9" s="10"/>
      <c r="F9" s="10" t="s">
        <v>9</v>
      </c>
      <c r="G9" s="10"/>
      <c r="H9" s="10"/>
      <c r="I9" s="10"/>
      <c r="J9" s="11">
        <v>5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ht="25.5" x14ac:dyDescent="0.2">
      <c r="A20" s="32" t="str">
        <f>([5]LPaez!B14)</f>
        <v>Luis Alexander Paez Guevara</v>
      </c>
      <c r="B20" s="33">
        <f>([5]LPaez!B15)</f>
        <v>1052338520</v>
      </c>
      <c r="C20" s="2">
        <f>([5]LPaez!F125)</f>
        <v>235.09</v>
      </c>
      <c r="D20" s="34" t="s">
        <v>14</v>
      </c>
      <c r="E20" s="34"/>
      <c r="F20" s="51">
        <v>43650</v>
      </c>
      <c r="G20" s="52"/>
      <c r="H20" s="47" t="s">
        <v>39</v>
      </c>
      <c r="I20" s="47"/>
      <c r="J20" s="37" t="s">
        <v>32</v>
      </c>
    </row>
    <row r="21" spans="1:11" ht="25.5" x14ac:dyDescent="0.2">
      <c r="A21" s="32" t="str">
        <f>([5]FGiraldo!B14)</f>
        <v>Farleby Giraldo Vergara</v>
      </c>
      <c r="B21" s="33">
        <f>([5]FGiraldo!B15)</f>
        <v>4526169</v>
      </c>
      <c r="C21" s="33">
        <f>([5]FGiraldo!F125)</f>
        <v>242</v>
      </c>
      <c r="D21" s="34" t="s">
        <v>14</v>
      </c>
      <c r="E21" s="34"/>
      <c r="F21" s="51">
        <v>43650</v>
      </c>
      <c r="G21" s="52"/>
      <c r="H21" s="47" t="s">
        <v>39</v>
      </c>
      <c r="I21" s="47"/>
      <c r="J21" s="37" t="s">
        <v>32</v>
      </c>
    </row>
    <row r="22" spans="1:11" ht="25.5" x14ac:dyDescent="0.2">
      <c r="A22" s="32" t="str">
        <f>([5]DBlach!B14)</f>
        <v>Diana Blach Vargas</v>
      </c>
      <c r="B22" s="33">
        <f>([5]DBlach!B15)</f>
        <v>41961829</v>
      </c>
      <c r="C22" s="33">
        <f>([5]DBlach!F125)</f>
        <v>353.04</v>
      </c>
      <c r="D22" s="34" t="s">
        <v>14</v>
      </c>
      <c r="E22" s="34"/>
      <c r="F22" s="51">
        <v>43650</v>
      </c>
      <c r="G22" s="52"/>
      <c r="H22" s="47" t="s">
        <v>39</v>
      </c>
      <c r="I22" s="47"/>
      <c r="J22" s="37" t="s">
        <v>32</v>
      </c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W14" sqref="IW14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34</v>
      </c>
      <c r="C9" s="66"/>
      <c r="D9" s="10"/>
      <c r="E9" s="10"/>
      <c r="F9" s="10" t="s">
        <v>9</v>
      </c>
      <c r="G9" s="10"/>
      <c r="H9" s="10"/>
      <c r="I9" s="10"/>
      <c r="J9" s="11">
        <v>6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([6]DGranada!B14)</f>
        <v>Dario José Granada Montealegre</v>
      </c>
      <c r="B20" s="33">
        <f>([6]DGranada!B15)</f>
        <v>9736214</v>
      </c>
      <c r="C20" s="2">
        <f>([6]DGranada!F125)</f>
        <v>0</v>
      </c>
      <c r="D20" s="34"/>
      <c r="E20" s="34" t="s">
        <v>14</v>
      </c>
      <c r="F20" s="53"/>
      <c r="G20" s="52"/>
      <c r="H20" s="47"/>
      <c r="I20" s="47"/>
      <c r="J20" s="35"/>
    </row>
    <row r="21" spans="1:11" ht="25.5" x14ac:dyDescent="0.2">
      <c r="A21" s="32" t="str">
        <f>([6]JFlorez!B14)</f>
        <v>Juan Sebastian Florez Tabares</v>
      </c>
      <c r="B21" s="33">
        <f>([6]JFlorez!B15)</f>
        <v>9773695</v>
      </c>
      <c r="C21" s="33">
        <f>([6]JFlorez!F125)</f>
        <v>334.14</v>
      </c>
      <c r="D21" s="34" t="s">
        <v>14</v>
      </c>
      <c r="E21" s="34"/>
      <c r="F21" s="51">
        <v>43650</v>
      </c>
      <c r="G21" s="52"/>
      <c r="H21" s="47" t="s">
        <v>38</v>
      </c>
      <c r="I21" s="47"/>
      <c r="J21" s="37" t="s">
        <v>32</v>
      </c>
    </row>
    <row r="22" spans="1:11" x14ac:dyDescent="0.2">
      <c r="A22" s="32"/>
      <c r="B22" s="33"/>
      <c r="C22" s="33"/>
      <c r="D22" s="34"/>
      <c r="E22" s="34"/>
      <c r="F22" s="53"/>
      <c r="G22" s="52"/>
      <c r="H22" s="47"/>
      <c r="I22" s="47"/>
      <c r="J22" s="35"/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8" sqref="K8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8</v>
      </c>
      <c r="C9" s="66"/>
      <c r="D9" s="10"/>
      <c r="E9" s="10"/>
      <c r="F9" s="10" t="s">
        <v>9</v>
      </c>
      <c r="G9" s="10"/>
      <c r="H9" s="10"/>
      <c r="I9" s="10"/>
      <c r="J9" s="11">
        <v>7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([7]CCamilo!B14)</f>
        <v>Cristian David Camilo Reyes</v>
      </c>
      <c r="B20" s="33">
        <f>([7]CCamilo!B15)</f>
        <v>1130630454</v>
      </c>
      <c r="C20" s="2">
        <f>([7]CCamilo!F125)</f>
        <v>0</v>
      </c>
      <c r="D20" s="34"/>
      <c r="E20" s="34" t="s">
        <v>14</v>
      </c>
      <c r="F20" s="53"/>
      <c r="G20" s="52"/>
      <c r="H20" s="47"/>
      <c r="I20" s="47"/>
      <c r="J20" s="35"/>
    </row>
    <row r="21" spans="1:11" ht="25.5" x14ac:dyDescent="0.2">
      <c r="A21" s="32" t="str">
        <f>([7]PRojas!B14)</f>
        <v>Paula Andrea Rojas Garcia</v>
      </c>
      <c r="B21" s="33">
        <f>([7]PRojas!B15)</f>
        <v>41960574</v>
      </c>
      <c r="C21" s="33">
        <f>([7]PRojas!F125)</f>
        <v>246.05</v>
      </c>
      <c r="D21" s="34" t="s">
        <v>14</v>
      </c>
      <c r="E21" s="34"/>
      <c r="F21" s="51">
        <v>43651</v>
      </c>
      <c r="G21" s="52"/>
      <c r="H21" s="47" t="s">
        <v>40</v>
      </c>
      <c r="I21" s="47"/>
      <c r="J21" s="37" t="s">
        <v>32</v>
      </c>
    </row>
    <row r="22" spans="1:11" ht="25.5" x14ac:dyDescent="0.2">
      <c r="A22" s="32" t="str">
        <f>[7]LRosero!B14</f>
        <v>Lady Johanna Rosero Carvajal</v>
      </c>
      <c r="B22" s="33">
        <f>[7]LRosero!B15</f>
        <v>1098306580</v>
      </c>
      <c r="C22" s="33">
        <f>[7]LRosero!F125</f>
        <v>243</v>
      </c>
      <c r="D22" s="34" t="s">
        <v>14</v>
      </c>
      <c r="E22" s="34"/>
      <c r="F22" s="51">
        <v>43651</v>
      </c>
      <c r="G22" s="52"/>
      <c r="H22" s="47" t="s">
        <v>40</v>
      </c>
      <c r="I22" s="47"/>
      <c r="J22" s="37" t="s">
        <v>32</v>
      </c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4"/>
      <c r="E25" s="34"/>
      <c r="F25" s="53"/>
      <c r="G25" s="52"/>
      <c r="H25" s="47"/>
      <c r="I25" s="47"/>
      <c r="J25" s="35"/>
    </row>
    <row r="26" spans="1:11" x14ac:dyDescent="0.2">
      <c r="A26" s="32"/>
      <c r="B26" s="33"/>
      <c r="C26" s="33"/>
      <c r="D26" s="38"/>
      <c r="E26" s="38"/>
      <c r="F26" s="47"/>
      <c r="G26" s="47"/>
      <c r="H26" s="47"/>
      <c r="I26" s="47"/>
      <c r="J26" s="39"/>
    </row>
    <row r="27" spans="1:11" ht="13.5" thickBot="1" x14ac:dyDescent="0.25">
      <c r="A27" s="40"/>
      <c r="B27" s="41"/>
      <c r="C27" s="41"/>
      <c r="D27" s="42"/>
      <c r="E27" s="42"/>
      <c r="F27" s="48"/>
      <c r="G27" s="48"/>
      <c r="H27" s="48"/>
      <c r="I27" s="48"/>
      <c r="J27" s="43"/>
    </row>
    <row r="28" spans="1:11" x14ac:dyDescent="0.2"/>
    <row r="29" spans="1:11" hidden="1" x14ac:dyDescent="0.2"/>
    <row r="30" spans="1:11" hidden="1" x14ac:dyDescent="0.2">
      <c r="B30" s="49"/>
      <c r="C30" s="49"/>
    </row>
    <row r="31" spans="1:11" hidden="1" x14ac:dyDescent="0.2">
      <c r="B31" s="50"/>
      <c r="C31" s="50"/>
    </row>
    <row r="32" spans="1:11" hidden="1" x14ac:dyDescent="0.2">
      <c r="A32" s="44" t="s">
        <v>33</v>
      </c>
      <c r="E32" s="13"/>
      <c r="F32" s="13"/>
      <c r="G32" s="13"/>
      <c r="H32" s="13"/>
      <c r="I32" s="13"/>
      <c r="J32" s="13"/>
      <c r="K32" s="13"/>
    </row>
    <row r="33" spans="5:11" hidden="1" x14ac:dyDescent="0.2">
      <c r="E33" s="13"/>
      <c r="F33" s="13"/>
      <c r="G33" s="13"/>
      <c r="H33" s="13"/>
      <c r="I33" s="13"/>
      <c r="J33" s="13"/>
      <c r="K33" s="13"/>
    </row>
  </sheetData>
  <mergeCells count="37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1:C3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W13" sqref="IW13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8</v>
      </c>
      <c r="C9" s="66"/>
      <c r="D9" s="10"/>
      <c r="E9" s="10"/>
      <c r="F9" s="10" t="s">
        <v>9</v>
      </c>
      <c r="G9" s="10"/>
      <c r="H9" s="10"/>
      <c r="I9" s="10"/>
      <c r="J9" s="11">
        <v>8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x14ac:dyDescent="0.2">
      <c r="A20" s="32" t="str">
        <f>([8]JGaleano!B14)</f>
        <v>Yessica Viviana Galeano Loaiza</v>
      </c>
      <c r="B20" s="33">
        <f>([8]JGaleano!B15)</f>
        <v>1094910823</v>
      </c>
      <c r="C20" s="33">
        <f>([8]JGaleano!F125)</f>
        <v>178</v>
      </c>
      <c r="D20" s="34"/>
      <c r="E20" s="34" t="s">
        <v>14</v>
      </c>
      <c r="F20" s="53"/>
      <c r="G20" s="52"/>
      <c r="H20" s="47"/>
      <c r="I20" s="47"/>
      <c r="J20" s="35"/>
    </row>
    <row r="21" spans="1:11" x14ac:dyDescent="0.2">
      <c r="A21" s="32" t="str">
        <f>[8]LPerez!B14</f>
        <v>Luz Adriana Perez Montes</v>
      </c>
      <c r="B21" s="33">
        <f>[8]LPerez!B15</f>
        <v>1094924453</v>
      </c>
      <c r="C21" s="33">
        <f>[8]LPerez!F125</f>
        <v>0</v>
      </c>
      <c r="D21" s="34"/>
      <c r="E21" s="34" t="s">
        <v>14</v>
      </c>
      <c r="F21" s="53"/>
      <c r="G21" s="52"/>
      <c r="H21" s="47"/>
      <c r="I21" s="47"/>
      <c r="J21" s="35"/>
    </row>
    <row r="22" spans="1:11" x14ac:dyDescent="0.2">
      <c r="A22" s="32"/>
      <c r="B22" s="33"/>
      <c r="C22" s="33"/>
      <c r="D22" s="34"/>
      <c r="E22" s="34"/>
      <c r="F22" s="53"/>
      <c r="G22" s="52"/>
      <c r="H22" s="47"/>
      <c r="I22" s="47"/>
      <c r="J22" s="35"/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8"/>
      <c r="E25" s="38"/>
      <c r="F25" s="47"/>
      <c r="G25" s="47"/>
      <c r="H25" s="47"/>
      <c r="I25" s="47"/>
      <c r="J25" s="39"/>
    </row>
    <row r="26" spans="1:11" ht="13.5" thickBot="1" x14ac:dyDescent="0.25">
      <c r="A26" s="40"/>
      <c r="B26" s="41"/>
      <c r="C26" s="41"/>
      <c r="D26" s="42"/>
      <c r="E26" s="42"/>
      <c r="F26" s="48"/>
      <c r="G26" s="48"/>
      <c r="H26" s="48"/>
      <c r="I26" s="48"/>
      <c r="J26" s="43"/>
    </row>
    <row r="27" spans="1:11" x14ac:dyDescent="0.2"/>
    <row r="28" spans="1:11" hidden="1" x14ac:dyDescent="0.2"/>
    <row r="29" spans="1:11" hidden="1" x14ac:dyDescent="0.2">
      <c r="B29" s="49"/>
      <c r="C29" s="49"/>
    </row>
    <row r="30" spans="1:11" hidden="1" x14ac:dyDescent="0.2">
      <c r="B30" s="50"/>
      <c r="C30" s="50"/>
    </row>
    <row r="31" spans="1:11" hidden="1" x14ac:dyDescent="0.2">
      <c r="A31" s="44" t="s">
        <v>33</v>
      </c>
      <c r="E31" s="13"/>
      <c r="F31" s="13"/>
      <c r="G31" s="13"/>
      <c r="H31" s="13"/>
      <c r="I31" s="13"/>
      <c r="J31" s="13"/>
      <c r="K31" s="13"/>
    </row>
    <row r="32" spans="1:11" hidden="1" x14ac:dyDescent="0.2">
      <c r="E32" s="13"/>
      <c r="F32" s="13"/>
      <c r="G32" s="13"/>
      <c r="H32" s="13"/>
      <c r="I32" s="13"/>
      <c r="J32" s="13"/>
      <c r="K32" s="13"/>
    </row>
    <row r="33" x14ac:dyDescent="0.2"/>
  </sheetData>
  <mergeCells count="35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F26:G26"/>
    <mergeCell ref="H26:I26"/>
    <mergeCell ref="B29:C29"/>
    <mergeCell ref="B30:C30"/>
    <mergeCell ref="F23:G23"/>
    <mergeCell ref="H23:I23"/>
    <mergeCell ref="F24:G24"/>
    <mergeCell ref="H24:I24"/>
    <mergeCell ref="F25:G25"/>
    <mergeCell ref="H25:I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W14" sqref="IW14"/>
    </sheetView>
  </sheetViews>
  <sheetFormatPr baseColWidth="10" defaultColWidth="0" defaultRowHeight="12.75" customHeight="1" zeroHeight="1" x14ac:dyDescent="0.2"/>
  <cols>
    <col min="1" max="1" width="36.42578125" style="2" customWidth="1"/>
    <col min="2" max="2" width="21" style="2" customWidth="1"/>
    <col min="3" max="3" width="15" style="2" customWidth="1"/>
    <col min="4" max="4" width="9" style="2" customWidth="1"/>
    <col min="5" max="5" width="8.42578125" style="2" customWidth="1"/>
    <col min="6" max="6" width="7.28515625" style="2" customWidth="1"/>
    <col min="7" max="7" width="2.85546875" style="2" customWidth="1"/>
    <col min="8" max="8" width="6.28515625" style="2" customWidth="1"/>
    <col min="9" max="9" width="2.5703125" style="2" customWidth="1"/>
    <col min="10" max="10" width="23.5703125" style="2" customWidth="1"/>
    <col min="11" max="11" width="11.5703125" style="2" customWidth="1"/>
    <col min="12" max="256" width="0" style="2" hidden="1"/>
    <col min="257" max="257" width="36.42578125" style="2" customWidth="1"/>
    <col min="258" max="258" width="21" style="2" customWidth="1"/>
    <col min="259" max="259" width="15" style="2" customWidth="1"/>
    <col min="260" max="260" width="9" style="2" customWidth="1"/>
    <col min="261" max="261" width="8.42578125" style="2" customWidth="1"/>
    <col min="262" max="262" width="7.28515625" style="2" customWidth="1"/>
    <col min="263" max="263" width="2.85546875" style="2" customWidth="1"/>
    <col min="264" max="264" width="6.28515625" style="2" customWidth="1"/>
    <col min="265" max="265" width="2.5703125" style="2" customWidth="1"/>
    <col min="266" max="266" width="23.5703125" style="2" customWidth="1"/>
    <col min="267" max="267" width="11.5703125" style="2" customWidth="1"/>
    <col min="268" max="512" width="0" style="2" hidden="1"/>
    <col min="513" max="513" width="36.42578125" style="2" customWidth="1"/>
    <col min="514" max="514" width="21" style="2" customWidth="1"/>
    <col min="515" max="515" width="15" style="2" customWidth="1"/>
    <col min="516" max="516" width="9" style="2" customWidth="1"/>
    <col min="517" max="517" width="8.42578125" style="2" customWidth="1"/>
    <col min="518" max="518" width="7.28515625" style="2" customWidth="1"/>
    <col min="519" max="519" width="2.85546875" style="2" customWidth="1"/>
    <col min="520" max="520" width="6.28515625" style="2" customWidth="1"/>
    <col min="521" max="521" width="2.5703125" style="2" customWidth="1"/>
    <col min="522" max="522" width="23.5703125" style="2" customWidth="1"/>
    <col min="523" max="523" width="11.5703125" style="2" customWidth="1"/>
    <col min="524" max="768" width="0" style="2" hidden="1"/>
    <col min="769" max="769" width="36.42578125" style="2" customWidth="1"/>
    <col min="770" max="770" width="21" style="2" customWidth="1"/>
    <col min="771" max="771" width="15" style="2" customWidth="1"/>
    <col min="772" max="772" width="9" style="2" customWidth="1"/>
    <col min="773" max="773" width="8.42578125" style="2" customWidth="1"/>
    <col min="774" max="774" width="7.28515625" style="2" customWidth="1"/>
    <col min="775" max="775" width="2.85546875" style="2" customWidth="1"/>
    <col min="776" max="776" width="6.28515625" style="2" customWidth="1"/>
    <col min="777" max="777" width="2.5703125" style="2" customWidth="1"/>
    <col min="778" max="778" width="23.5703125" style="2" customWidth="1"/>
    <col min="779" max="779" width="11.5703125" style="2" customWidth="1"/>
    <col min="780" max="1024" width="0" style="2" hidden="1"/>
    <col min="1025" max="1025" width="36.42578125" style="2" customWidth="1"/>
    <col min="1026" max="1026" width="21" style="2" customWidth="1"/>
    <col min="1027" max="1027" width="15" style="2" customWidth="1"/>
    <col min="1028" max="1028" width="9" style="2" customWidth="1"/>
    <col min="1029" max="1029" width="8.42578125" style="2" customWidth="1"/>
    <col min="1030" max="1030" width="7.28515625" style="2" customWidth="1"/>
    <col min="1031" max="1031" width="2.85546875" style="2" customWidth="1"/>
    <col min="1032" max="1032" width="6.28515625" style="2" customWidth="1"/>
    <col min="1033" max="1033" width="2.5703125" style="2" customWidth="1"/>
    <col min="1034" max="1034" width="23.5703125" style="2" customWidth="1"/>
    <col min="1035" max="1035" width="11.5703125" style="2" customWidth="1"/>
    <col min="1036" max="1280" width="0" style="2" hidden="1"/>
    <col min="1281" max="1281" width="36.42578125" style="2" customWidth="1"/>
    <col min="1282" max="1282" width="21" style="2" customWidth="1"/>
    <col min="1283" max="1283" width="15" style="2" customWidth="1"/>
    <col min="1284" max="1284" width="9" style="2" customWidth="1"/>
    <col min="1285" max="1285" width="8.42578125" style="2" customWidth="1"/>
    <col min="1286" max="1286" width="7.28515625" style="2" customWidth="1"/>
    <col min="1287" max="1287" width="2.85546875" style="2" customWidth="1"/>
    <col min="1288" max="1288" width="6.28515625" style="2" customWidth="1"/>
    <col min="1289" max="1289" width="2.5703125" style="2" customWidth="1"/>
    <col min="1290" max="1290" width="23.5703125" style="2" customWidth="1"/>
    <col min="1291" max="1291" width="11.5703125" style="2" customWidth="1"/>
    <col min="1292" max="1536" width="0" style="2" hidden="1"/>
    <col min="1537" max="1537" width="36.42578125" style="2" customWidth="1"/>
    <col min="1538" max="1538" width="21" style="2" customWidth="1"/>
    <col min="1539" max="1539" width="15" style="2" customWidth="1"/>
    <col min="1540" max="1540" width="9" style="2" customWidth="1"/>
    <col min="1541" max="1541" width="8.42578125" style="2" customWidth="1"/>
    <col min="1542" max="1542" width="7.28515625" style="2" customWidth="1"/>
    <col min="1543" max="1543" width="2.85546875" style="2" customWidth="1"/>
    <col min="1544" max="1544" width="6.28515625" style="2" customWidth="1"/>
    <col min="1545" max="1545" width="2.5703125" style="2" customWidth="1"/>
    <col min="1546" max="1546" width="23.5703125" style="2" customWidth="1"/>
    <col min="1547" max="1547" width="11.5703125" style="2" customWidth="1"/>
    <col min="1548" max="1792" width="0" style="2" hidden="1"/>
    <col min="1793" max="1793" width="36.42578125" style="2" customWidth="1"/>
    <col min="1794" max="1794" width="21" style="2" customWidth="1"/>
    <col min="1795" max="1795" width="15" style="2" customWidth="1"/>
    <col min="1796" max="1796" width="9" style="2" customWidth="1"/>
    <col min="1797" max="1797" width="8.42578125" style="2" customWidth="1"/>
    <col min="1798" max="1798" width="7.28515625" style="2" customWidth="1"/>
    <col min="1799" max="1799" width="2.85546875" style="2" customWidth="1"/>
    <col min="1800" max="1800" width="6.28515625" style="2" customWidth="1"/>
    <col min="1801" max="1801" width="2.5703125" style="2" customWidth="1"/>
    <col min="1802" max="1802" width="23.5703125" style="2" customWidth="1"/>
    <col min="1803" max="1803" width="11.5703125" style="2" customWidth="1"/>
    <col min="1804" max="2048" width="0" style="2" hidden="1"/>
    <col min="2049" max="2049" width="36.42578125" style="2" customWidth="1"/>
    <col min="2050" max="2050" width="21" style="2" customWidth="1"/>
    <col min="2051" max="2051" width="15" style="2" customWidth="1"/>
    <col min="2052" max="2052" width="9" style="2" customWidth="1"/>
    <col min="2053" max="2053" width="8.42578125" style="2" customWidth="1"/>
    <col min="2054" max="2054" width="7.28515625" style="2" customWidth="1"/>
    <col min="2055" max="2055" width="2.85546875" style="2" customWidth="1"/>
    <col min="2056" max="2056" width="6.28515625" style="2" customWidth="1"/>
    <col min="2057" max="2057" width="2.5703125" style="2" customWidth="1"/>
    <col min="2058" max="2058" width="23.5703125" style="2" customWidth="1"/>
    <col min="2059" max="2059" width="11.5703125" style="2" customWidth="1"/>
    <col min="2060" max="2304" width="0" style="2" hidden="1"/>
    <col min="2305" max="2305" width="36.42578125" style="2" customWidth="1"/>
    <col min="2306" max="2306" width="21" style="2" customWidth="1"/>
    <col min="2307" max="2307" width="15" style="2" customWidth="1"/>
    <col min="2308" max="2308" width="9" style="2" customWidth="1"/>
    <col min="2309" max="2309" width="8.42578125" style="2" customWidth="1"/>
    <col min="2310" max="2310" width="7.28515625" style="2" customWidth="1"/>
    <col min="2311" max="2311" width="2.85546875" style="2" customWidth="1"/>
    <col min="2312" max="2312" width="6.28515625" style="2" customWidth="1"/>
    <col min="2313" max="2313" width="2.5703125" style="2" customWidth="1"/>
    <col min="2314" max="2314" width="23.5703125" style="2" customWidth="1"/>
    <col min="2315" max="2315" width="11.5703125" style="2" customWidth="1"/>
    <col min="2316" max="2560" width="0" style="2" hidden="1"/>
    <col min="2561" max="2561" width="36.42578125" style="2" customWidth="1"/>
    <col min="2562" max="2562" width="21" style="2" customWidth="1"/>
    <col min="2563" max="2563" width="15" style="2" customWidth="1"/>
    <col min="2564" max="2564" width="9" style="2" customWidth="1"/>
    <col min="2565" max="2565" width="8.42578125" style="2" customWidth="1"/>
    <col min="2566" max="2566" width="7.28515625" style="2" customWidth="1"/>
    <col min="2567" max="2567" width="2.85546875" style="2" customWidth="1"/>
    <col min="2568" max="2568" width="6.28515625" style="2" customWidth="1"/>
    <col min="2569" max="2569" width="2.5703125" style="2" customWidth="1"/>
    <col min="2570" max="2570" width="23.5703125" style="2" customWidth="1"/>
    <col min="2571" max="2571" width="11.5703125" style="2" customWidth="1"/>
    <col min="2572" max="2816" width="0" style="2" hidden="1"/>
    <col min="2817" max="2817" width="36.42578125" style="2" customWidth="1"/>
    <col min="2818" max="2818" width="21" style="2" customWidth="1"/>
    <col min="2819" max="2819" width="15" style="2" customWidth="1"/>
    <col min="2820" max="2820" width="9" style="2" customWidth="1"/>
    <col min="2821" max="2821" width="8.42578125" style="2" customWidth="1"/>
    <col min="2822" max="2822" width="7.28515625" style="2" customWidth="1"/>
    <col min="2823" max="2823" width="2.85546875" style="2" customWidth="1"/>
    <col min="2824" max="2824" width="6.28515625" style="2" customWidth="1"/>
    <col min="2825" max="2825" width="2.5703125" style="2" customWidth="1"/>
    <col min="2826" max="2826" width="23.5703125" style="2" customWidth="1"/>
    <col min="2827" max="2827" width="11.5703125" style="2" customWidth="1"/>
    <col min="2828" max="3072" width="0" style="2" hidden="1"/>
    <col min="3073" max="3073" width="36.42578125" style="2" customWidth="1"/>
    <col min="3074" max="3074" width="21" style="2" customWidth="1"/>
    <col min="3075" max="3075" width="15" style="2" customWidth="1"/>
    <col min="3076" max="3076" width="9" style="2" customWidth="1"/>
    <col min="3077" max="3077" width="8.42578125" style="2" customWidth="1"/>
    <col min="3078" max="3078" width="7.28515625" style="2" customWidth="1"/>
    <col min="3079" max="3079" width="2.85546875" style="2" customWidth="1"/>
    <col min="3080" max="3080" width="6.28515625" style="2" customWidth="1"/>
    <col min="3081" max="3081" width="2.5703125" style="2" customWidth="1"/>
    <col min="3082" max="3082" width="23.5703125" style="2" customWidth="1"/>
    <col min="3083" max="3083" width="11.5703125" style="2" customWidth="1"/>
    <col min="3084" max="3328" width="0" style="2" hidden="1"/>
    <col min="3329" max="3329" width="36.42578125" style="2" customWidth="1"/>
    <col min="3330" max="3330" width="21" style="2" customWidth="1"/>
    <col min="3331" max="3331" width="15" style="2" customWidth="1"/>
    <col min="3332" max="3332" width="9" style="2" customWidth="1"/>
    <col min="3333" max="3333" width="8.42578125" style="2" customWidth="1"/>
    <col min="3334" max="3334" width="7.28515625" style="2" customWidth="1"/>
    <col min="3335" max="3335" width="2.85546875" style="2" customWidth="1"/>
    <col min="3336" max="3336" width="6.28515625" style="2" customWidth="1"/>
    <col min="3337" max="3337" width="2.5703125" style="2" customWidth="1"/>
    <col min="3338" max="3338" width="23.5703125" style="2" customWidth="1"/>
    <col min="3339" max="3339" width="11.5703125" style="2" customWidth="1"/>
    <col min="3340" max="3584" width="0" style="2" hidden="1"/>
    <col min="3585" max="3585" width="36.42578125" style="2" customWidth="1"/>
    <col min="3586" max="3586" width="21" style="2" customWidth="1"/>
    <col min="3587" max="3587" width="15" style="2" customWidth="1"/>
    <col min="3588" max="3588" width="9" style="2" customWidth="1"/>
    <col min="3589" max="3589" width="8.42578125" style="2" customWidth="1"/>
    <col min="3590" max="3590" width="7.28515625" style="2" customWidth="1"/>
    <col min="3591" max="3591" width="2.85546875" style="2" customWidth="1"/>
    <col min="3592" max="3592" width="6.28515625" style="2" customWidth="1"/>
    <col min="3593" max="3593" width="2.5703125" style="2" customWidth="1"/>
    <col min="3594" max="3594" width="23.5703125" style="2" customWidth="1"/>
    <col min="3595" max="3595" width="11.5703125" style="2" customWidth="1"/>
    <col min="3596" max="3840" width="0" style="2" hidden="1"/>
    <col min="3841" max="3841" width="36.42578125" style="2" customWidth="1"/>
    <col min="3842" max="3842" width="21" style="2" customWidth="1"/>
    <col min="3843" max="3843" width="15" style="2" customWidth="1"/>
    <col min="3844" max="3844" width="9" style="2" customWidth="1"/>
    <col min="3845" max="3845" width="8.42578125" style="2" customWidth="1"/>
    <col min="3846" max="3846" width="7.28515625" style="2" customWidth="1"/>
    <col min="3847" max="3847" width="2.85546875" style="2" customWidth="1"/>
    <col min="3848" max="3848" width="6.28515625" style="2" customWidth="1"/>
    <col min="3849" max="3849" width="2.5703125" style="2" customWidth="1"/>
    <col min="3850" max="3850" width="23.5703125" style="2" customWidth="1"/>
    <col min="3851" max="3851" width="11.5703125" style="2" customWidth="1"/>
    <col min="3852" max="4096" width="0" style="2" hidden="1"/>
    <col min="4097" max="4097" width="36.42578125" style="2" customWidth="1"/>
    <col min="4098" max="4098" width="21" style="2" customWidth="1"/>
    <col min="4099" max="4099" width="15" style="2" customWidth="1"/>
    <col min="4100" max="4100" width="9" style="2" customWidth="1"/>
    <col min="4101" max="4101" width="8.42578125" style="2" customWidth="1"/>
    <col min="4102" max="4102" width="7.28515625" style="2" customWidth="1"/>
    <col min="4103" max="4103" width="2.85546875" style="2" customWidth="1"/>
    <col min="4104" max="4104" width="6.28515625" style="2" customWidth="1"/>
    <col min="4105" max="4105" width="2.5703125" style="2" customWidth="1"/>
    <col min="4106" max="4106" width="23.5703125" style="2" customWidth="1"/>
    <col min="4107" max="4107" width="11.5703125" style="2" customWidth="1"/>
    <col min="4108" max="4352" width="0" style="2" hidden="1"/>
    <col min="4353" max="4353" width="36.42578125" style="2" customWidth="1"/>
    <col min="4354" max="4354" width="21" style="2" customWidth="1"/>
    <col min="4355" max="4355" width="15" style="2" customWidth="1"/>
    <col min="4356" max="4356" width="9" style="2" customWidth="1"/>
    <col min="4357" max="4357" width="8.42578125" style="2" customWidth="1"/>
    <col min="4358" max="4358" width="7.28515625" style="2" customWidth="1"/>
    <col min="4359" max="4359" width="2.85546875" style="2" customWidth="1"/>
    <col min="4360" max="4360" width="6.28515625" style="2" customWidth="1"/>
    <col min="4361" max="4361" width="2.5703125" style="2" customWidth="1"/>
    <col min="4362" max="4362" width="23.5703125" style="2" customWidth="1"/>
    <col min="4363" max="4363" width="11.5703125" style="2" customWidth="1"/>
    <col min="4364" max="4608" width="0" style="2" hidden="1"/>
    <col min="4609" max="4609" width="36.42578125" style="2" customWidth="1"/>
    <col min="4610" max="4610" width="21" style="2" customWidth="1"/>
    <col min="4611" max="4611" width="15" style="2" customWidth="1"/>
    <col min="4612" max="4612" width="9" style="2" customWidth="1"/>
    <col min="4613" max="4613" width="8.42578125" style="2" customWidth="1"/>
    <col min="4614" max="4614" width="7.28515625" style="2" customWidth="1"/>
    <col min="4615" max="4615" width="2.85546875" style="2" customWidth="1"/>
    <col min="4616" max="4616" width="6.28515625" style="2" customWidth="1"/>
    <col min="4617" max="4617" width="2.5703125" style="2" customWidth="1"/>
    <col min="4618" max="4618" width="23.5703125" style="2" customWidth="1"/>
    <col min="4619" max="4619" width="11.5703125" style="2" customWidth="1"/>
    <col min="4620" max="4864" width="0" style="2" hidden="1"/>
    <col min="4865" max="4865" width="36.42578125" style="2" customWidth="1"/>
    <col min="4866" max="4866" width="21" style="2" customWidth="1"/>
    <col min="4867" max="4867" width="15" style="2" customWidth="1"/>
    <col min="4868" max="4868" width="9" style="2" customWidth="1"/>
    <col min="4869" max="4869" width="8.42578125" style="2" customWidth="1"/>
    <col min="4870" max="4870" width="7.28515625" style="2" customWidth="1"/>
    <col min="4871" max="4871" width="2.85546875" style="2" customWidth="1"/>
    <col min="4872" max="4872" width="6.28515625" style="2" customWidth="1"/>
    <col min="4873" max="4873" width="2.5703125" style="2" customWidth="1"/>
    <col min="4874" max="4874" width="23.5703125" style="2" customWidth="1"/>
    <col min="4875" max="4875" width="11.5703125" style="2" customWidth="1"/>
    <col min="4876" max="5120" width="0" style="2" hidden="1"/>
    <col min="5121" max="5121" width="36.42578125" style="2" customWidth="1"/>
    <col min="5122" max="5122" width="21" style="2" customWidth="1"/>
    <col min="5123" max="5123" width="15" style="2" customWidth="1"/>
    <col min="5124" max="5124" width="9" style="2" customWidth="1"/>
    <col min="5125" max="5125" width="8.42578125" style="2" customWidth="1"/>
    <col min="5126" max="5126" width="7.28515625" style="2" customWidth="1"/>
    <col min="5127" max="5127" width="2.85546875" style="2" customWidth="1"/>
    <col min="5128" max="5128" width="6.28515625" style="2" customWidth="1"/>
    <col min="5129" max="5129" width="2.5703125" style="2" customWidth="1"/>
    <col min="5130" max="5130" width="23.5703125" style="2" customWidth="1"/>
    <col min="5131" max="5131" width="11.5703125" style="2" customWidth="1"/>
    <col min="5132" max="5376" width="0" style="2" hidden="1"/>
    <col min="5377" max="5377" width="36.42578125" style="2" customWidth="1"/>
    <col min="5378" max="5378" width="21" style="2" customWidth="1"/>
    <col min="5379" max="5379" width="15" style="2" customWidth="1"/>
    <col min="5380" max="5380" width="9" style="2" customWidth="1"/>
    <col min="5381" max="5381" width="8.42578125" style="2" customWidth="1"/>
    <col min="5382" max="5382" width="7.28515625" style="2" customWidth="1"/>
    <col min="5383" max="5383" width="2.85546875" style="2" customWidth="1"/>
    <col min="5384" max="5384" width="6.28515625" style="2" customWidth="1"/>
    <col min="5385" max="5385" width="2.5703125" style="2" customWidth="1"/>
    <col min="5386" max="5386" width="23.5703125" style="2" customWidth="1"/>
    <col min="5387" max="5387" width="11.5703125" style="2" customWidth="1"/>
    <col min="5388" max="5632" width="0" style="2" hidden="1"/>
    <col min="5633" max="5633" width="36.42578125" style="2" customWidth="1"/>
    <col min="5634" max="5634" width="21" style="2" customWidth="1"/>
    <col min="5635" max="5635" width="15" style="2" customWidth="1"/>
    <col min="5636" max="5636" width="9" style="2" customWidth="1"/>
    <col min="5637" max="5637" width="8.42578125" style="2" customWidth="1"/>
    <col min="5638" max="5638" width="7.28515625" style="2" customWidth="1"/>
    <col min="5639" max="5639" width="2.85546875" style="2" customWidth="1"/>
    <col min="5640" max="5640" width="6.28515625" style="2" customWidth="1"/>
    <col min="5641" max="5641" width="2.5703125" style="2" customWidth="1"/>
    <col min="5642" max="5642" width="23.5703125" style="2" customWidth="1"/>
    <col min="5643" max="5643" width="11.5703125" style="2" customWidth="1"/>
    <col min="5644" max="5888" width="0" style="2" hidden="1"/>
    <col min="5889" max="5889" width="36.42578125" style="2" customWidth="1"/>
    <col min="5890" max="5890" width="21" style="2" customWidth="1"/>
    <col min="5891" max="5891" width="15" style="2" customWidth="1"/>
    <col min="5892" max="5892" width="9" style="2" customWidth="1"/>
    <col min="5893" max="5893" width="8.42578125" style="2" customWidth="1"/>
    <col min="5894" max="5894" width="7.28515625" style="2" customWidth="1"/>
    <col min="5895" max="5895" width="2.85546875" style="2" customWidth="1"/>
    <col min="5896" max="5896" width="6.28515625" style="2" customWidth="1"/>
    <col min="5897" max="5897" width="2.5703125" style="2" customWidth="1"/>
    <col min="5898" max="5898" width="23.5703125" style="2" customWidth="1"/>
    <col min="5899" max="5899" width="11.5703125" style="2" customWidth="1"/>
    <col min="5900" max="6144" width="0" style="2" hidden="1"/>
    <col min="6145" max="6145" width="36.42578125" style="2" customWidth="1"/>
    <col min="6146" max="6146" width="21" style="2" customWidth="1"/>
    <col min="6147" max="6147" width="15" style="2" customWidth="1"/>
    <col min="6148" max="6148" width="9" style="2" customWidth="1"/>
    <col min="6149" max="6149" width="8.42578125" style="2" customWidth="1"/>
    <col min="6150" max="6150" width="7.28515625" style="2" customWidth="1"/>
    <col min="6151" max="6151" width="2.85546875" style="2" customWidth="1"/>
    <col min="6152" max="6152" width="6.28515625" style="2" customWidth="1"/>
    <col min="6153" max="6153" width="2.5703125" style="2" customWidth="1"/>
    <col min="6154" max="6154" width="23.5703125" style="2" customWidth="1"/>
    <col min="6155" max="6155" width="11.5703125" style="2" customWidth="1"/>
    <col min="6156" max="6400" width="0" style="2" hidden="1"/>
    <col min="6401" max="6401" width="36.42578125" style="2" customWidth="1"/>
    <col min="6402" max="6402" width="21" style="2" customWidth="1"/>
    <col min="6403" max="6403" width="15" style="2" customWidth="1"/>
    <col min="6404" max="6404" width="9" style="2" customWidth="1"/>
    <col min="6405" max="6405" width="8.42578125" style="2" customWidth="1"/>
    <col min="6406" max="6406" width="7.28515625" style="2" customWidth="1"/>
    <col min="6407" max="6407" width="2.85546875" style="2" customWidth="1"/>
    <col min="6408" max="6408" width="6.28515625" style="2" customWidth="1"/>
    <col min="6409" max="6409" width="2.5703125" style="2" customWidth="1"/>
    <col min="6410" max="6410" width="23.5703125" style="2" customWidth="1"/>
    <col min="6411" max="6411" width="11.5703125" style="2" customWidth="1"/>
    <col min="6412" max="6656" width="0" style="2" hidden="1"/>
    <col min="6657" max="6657" width="36.42578125" style="2" customWidth="1"/>
    <col min="6658" max="6658" width="21" style="2" customWidth="1"/>
    <col min="6659" max="6659" width="15" style="2" customWidth="1"/>
    <col min="6660" max="6660" width="9" style="2" customWidth="1"/>
    <col min="6661" max="6661" width="8.42578125" style="2" customWidth="1"/>
    <col min="6662" max="6662" width="7.28515625" style="2" customWidth="1"/>
    <col min="6663" max="6663" width="2.85546875" style="2" customWidth="1"/>
    <col min="6664" max="6664" width="6.28515625" style="2" customWidth="1"/>
    <col min="6665" max="6665" width="2.5703125" style="2" customWidth="1"/>
    <col min="6666" max="6666" width="23.5703125" style="2" customWidth="1"/>
    <col min="6667" max="6667" width="11.5703125" style="2" customWidth="1"/>
    <col min="6668" max="6912" width="0" style="2" hidden="1"/>
    <col min="6913" max="6913" width="36.42578125" style="2" customWidth="1"/>
    <col min="6914" max="6914" width="21" style="2" customWidth="1"/>
    <col min="6915" max="6915" width="15" style="2" customWidth="1"/>
    <col min="6916" max="6916" width="9" style="2" customWidth="1"/>
    <col min="6917" max="6917" width="8.42578125" style="2" customWidth="1"/>
    <col min="6918" max="6918" width="7.28515625" style="2" customWidth="1"/>
    <col min="6919" max="6919" width="2.85546875" style="2" customWidth="1"/>
    <col min="6920" max="6920" width="6.28515625" style="2" customWidth="1"/>
    <col min="6921" max="6921" width="2.5703125" style="2" customWidth="1"/>
    <col min="6922" max="6922" width="23.5703125" style="2" customWidth="1"/>
    <col min="6923" max="6923" width="11.5703125" style="2" customWidth="1"/>
    <col min="6924" max="7168" width="0" style="2" hidden="1"/>
    <col min="7169" max="7169" width="36.42578125" style="2" customWidth="1"/>
    <col min="7170" max="7170" width="21" style="2" customWidth="1"/>
    <col min="7171" max="7171" width="15" style="2" customWidth="1"/>
    <col min="7172" max="7172" width="9" style="2" customWidth="1"/>
    <col min="7173" max="7173" width="8.42578125" style="2" customWidth="1"/>
    <col min="7174" max="7174" width="7.28515625" style="2" customWidth="1"/>
    <col min="7175" max="7175" width="2.85546875" style="2" customWidth="1"/>
    <col min="7176" max="7176" width="6.28515625" style="2" customWidth="1"/>
    <col min="7177" max="7177" width="2.5703125" style="2" customWidth="1"/>
    <col min="7178" max="7178" width="23.5703125" style="2" customWidth="1"/>
    <col min="7179" max="7179" width="11.5703125" style="2" customWidth="1"/>
    <col min="7180" max="7424" width="0" style="2" hidden="1"/>
    <col min="7425" max="7425" width="36.42578125" style="2" customWidth="1"/>
    <col min="7426" max="7426" width="21" style="2" customWidth="1"/>
    <col min="7427" max="7427" width="15" style="2" customWidth="1"/>
    <col min="7428" max="7428" width="9" style="2" customWidth="1"/>
    <col min="7429" max="7429" width="8.42578125" style="2" customWidth="1"/>
    <col min="7430" max="7430" width="7.28515625" style="2" customWidth="1"/>
    <col min="7431" max="7431" width="2.85546875" style="2" customWidth="1"/>
    <col min="7432" max="7432" width="6.28515625" style="2" customWidth="1"/>
    <col min="7433" max="7433" width="2.5703125" style="2" customWidth="1"/>
    <col min="7434" max="7434" width="23.5703125" style="2" customWidth="1"/>
    <col min="7435" max="7435" width="11.5703125" style="2" customWidth="1"/>
    <col min="7436" max="7680" width="0" style="2" hidden="1"/>
    <col min="7681" max="7681" width="36.42578125" style="2" customWidth="1"/>
    <col min="7682" max="7682" width="21" style="2" customWidth="1"/>
    <col min="7683" max="7683" width="15" style="2" customWidth="1"/>
    <col min="7684" max="7684" width="9" style="2" customWidth="1"/>
    <col min="7685" max="7685" width="8.42578125" style="2" customWidth="1"/>
    <col min="7686" max="7686" width="7.28515625" style="2" customWidth="1"/>
    <col min="7687" max="7687" width="2.85546875" style="2" customWidth="1"/>
    <col min="7688" max="7688" width="6.28515625" style="2" customWidth="1"/>
    <col min="7689" max="7689" width="2.5703125" style="2" customWidth="1"/>
    <col min="7690" max="7690" width="23.5703125" style="2" customWidth="1"/>
    <col min="7691" max="7691" width="11.5703125" style="2" customWidth="1"/>
    <col min="7692" max="7936" width="0" style="2" hidden="1"/>
    <col min="7937" max="7937" width="36.42578125" style="2" customWidth="1"/>
    <col min="7938" max="7938" width="21" style="2" customWidth="1"/>
    <col min="7939" max="7939" width="15" style="2" customWidth="1"/>
    <col min="7940" max="7940" width="9" style="2" customWidth="1"/>
    <col min="7941" max="7941" width="8.42578125" style="2" customWidth="1"/>
    <col min="7942" max="7942" width="7.28515625" style="2" customWidth="1"/>
    <col min="7943" max="7943" width="2.85546875" style="2" customWidth="1"/>
    <col min="7944" max="7944" width="6.28515625" style="2" customWidth="1"/>
    <col min="7945" max="7945" width="2.5703125" style="2" customWidth="1"/>
    <col min="7946" max="7946" width="23.5703125" style="2" customWidth="1"/>
    <col min="7947" max="7947" width="11.5703125" style="2" customWidth="1"/>
    <col min="7948" max="8192" width="0" style="2" hidden="1"/>
    <col min="8193" max="8193" width="36.42578125" style="2" customWidth="1"/>
    <col min="8194" max="8194" width="21" style="2" customWidth="1"/>
    <col min="8195" max="8195" width="15" style="2" customWidth="1"/>
    <col min="8196" max="8196" width="9" style="2" customWidth="1"/>
    <col min="8197" max="8197" width="8.42578125" style="2" customWidth="1"/>
    <col min="8198" max="8198" width="7.28515625" style="2" customWidth="1"/>
    <col min="8199" max="8199" width="2.85546875" style="2" customWidth="1"/>
    <col min="8200" max="8200" width="6.28515625" style="2" customWidth="1"/>
    <col min="8201" max="8201" width="2.5703125" style="2" customWidth="1"/>
    <col min="8202" max="8202" width="23.5703125" style="2" customWidth="1"/>
    <col min="8203" max="8203" width="11.5703125" style="2" customWidth="1"/>
    <col min="8204" max="8448" width="0" style="2" hidden="1"/>
    <col min="8449" max="8449" width="36.42578125" style="2" customWidth="1"/>
    <col min="8450" max="8450" width="21" style="2" customWidth="1"/>
    <col min="8451" max="8451" width="15" style="2" customWidth="1"/>
    <col min="8452" max="8452" width="9" style="2" customWidth="1"/>
    <col min="8453" max="8453" width="8.42578125" style="2" customWidth="1"/>
    <col min="8454" max="8454" width="7.28515625" style="2" customWidth="1"/>
    <col min="8455" max="8455" width="2.85546875" style="2" customWidth="1"/>
    <col min="8456" max="8456" width="6.28515625" style="2" customWidth="1"/>
    <col min="8457" max="8457" width="2.5703125" style="2" customWidth="1"/>
    <col min="8458" max="8458" width="23.5703125" style="2" customWidth="1"/>
    <col min="8459" max="8459" width="11.5703125" style="2" customWidth="1"/>
    <col min="8460" max="8704" width="0" style="2" hidden="1"/>
    <col min="8705" max="8705" width="36.42578125" style="2" customWidth="1"/>
    <col min="8706" max="8706" width="21" style="2" customWidth="1"/>
    <col min="8707" max="8707" width="15" style="2" customWidth="1"/>
    <col min="8708" max="8708" width="9" style="2" customWidth="1"/>
    <col min="8709" max="8709" width="8.42578125" style="2" customWidth="1"/>
    <col min="8710" max="8710" width="7.28515625" style="2" customWidth="1"/>
    <col min="8711" max="8711" width="2.85546875" style="2" customWidth="1"/>
    <col min="8712" max="8712" width="6.28515625" style="2" customWidth="1"/>
    <col min="8713" max="8713" width="2.5703125" style="2" customWidth="1"/>
    <col min="8714" max="8714" width="23.5703125" style="2" customWidth="1"/>
    <col min="8715" max="8715" width="11.5703125" style="2" customWidth="1"/>
    <col min="8716" max="8960" width="0" style="2" hidden="1"/>
    <col min="8961" max="8961" width="36.42578125" style="2" customWidth="1"/>
    <col min="8962" max="8962" width="21" style="2" customWidth="1"/>
    <col min="8963" max="8963" width="15" style="2" customWidth="1"/>
    <col min="8964" max="8964" width="9" style="2" customWidth="1"/>
    <col min="8965" max="8965" width="8.42578125" style="2" customWidth="1"/>
    <col min="8966" max="8966" width="7.28515625" style="2" customWidth="1"/>
    <col min="8967" max="8967" width="2.85546875" style="2" customWidth="1"/>
    <col min="8968" max="8968" width="6.28515625" style="2" customWidth="1"/>
    <col min="8969" max="8969" width="2.5703125" style="2" customWidth="1"/>
    <col min="8970" max="8970" width="23.5703125" style="2" customWidth="1"/>
    <col min="8971" max="8971" width="11.5703125" style="2" customWidth="1"/>
    <col min="8972" max="9216" width="0" style="2" hidden="1"/>
    <col min="9217" max="9217" width="36.42578125" style="2" customWidth="1"/>
    <col min="9218" max="9218" width="21" style="2" customWidth="1"/>
    <col min="9219" max="9219" width="15" style="2" customWidth="1"/>
    <col min="9220" max="9220" width="9" style="2" customWidth="1"/>
    <col min="9221" max="9221" width="8.42578125" style="2" customWidth="1"/>
    <col min="9222" max="9222" width="7.28515625" style="2" customWidth="1"/>
    <col min="9223" max="9223" width="2.85546875" style="2" customWidth="1"/>
    <col min="9224" max="9224" width="6.28515625" style="2" customWidth="1"/>
    <col min="9225" max="9225" width="2.5703125" style="2" customWidth="1"/>
    <col min="9226" max="9226" width="23.5703125" style="2" customWidth="1"/>
    <col min="9227" max="9227" width="11.5703125" style="2" customWidth="1"/>
    <col min="9228" max="9472" width="0" style="2" hidden="1"/>
    <col min="9473" max="9473" width="36.42578125" style="2" customWidth="1"/>
    <col min="9474" max="9474" width="21" style="2" customWidth="1"/>
    <col min="9475" max="9475" width="15" style="2" customWidth="1"/>
    <col min="9476" max="9476" width="9" style="2" customWidth="1"/>
    <col min="9477" max="9477" width="8.42578125" style="2" customWidth="1"/>
    <col min="9478" max="9478" width="7.28515625" style="2" customWidth="1"/>
    <col min="9479" max="9479" width="2.85546875" style="2" customWidth="1"/>
    <col min="9480" max="9480" width="6.28515625" style="2" customWidth="1"/>
    <col min="9481" max="9481" width="2.5703125" style="2" customWidth="1"/>
    <col min="9482" max="9482" width="23.5703125" style="2" customWidth="1"/>
    <col min="9483" max="9483" width="11.5703125" style="2" customWidth="1"/>
    <col min="9484" max="9728" width="0" style="2" hidden="1"/>
    <col min="9729" max="9729" width="36.42578125" style="2" customWidth="1"/>
    <col min="9730" max="9730" width="21" style="2" customWidth="1"/>
    <col min="9731" max="9731" width="15" style="2" customWidth="1"/>
    <col min="9732" max="9732" width="9" style="2" customWidth="1"/>
    <col min="9733" max="9733" width="8.42578125" style="2" customWidth="1"/>
    <col min="9734" max="9734" width="7.28515625" style="2" customWidth="1"/>
    <col min="9735" max="9735" width="2.85546875" style="2" customWidth="1"/>
    <col min="9736" max="9736" width="6.28515625" style="2" customWidth="1"/>
    <col min="9737" max="9737" width="2.5703125" style="2" customWidth="1"/>
    <col min="9738" max="9738" width="23.5703125" style="2" customWidth="1"/>
    <col min="9739" max="9739" width="11.5703125" style="2" customWidth="1"/>
    <col min="9740" max="9984" width="0" style="2" hidden="1"/>
    <col min="9985" max="9985" width="36.42578125" style="2" customWidth="1"/>
    <col min="9986" max="9986" width="21" style="2" customWidth="1"/>
    <col min="9987" max="9987" width="15" style="2" customWidth="1"/>
    <col min="9988" max="9988" width="9" style="2" customWidth="1"/>
    <col min="9989" max="9989" width="8.42578125" style="2" customWidth="1"/>
    <col min="9990" max="9990" width="7.28515625" style="2" customWidth="1"/>
    <col min="9991" max="9991" width="2.85546875" style="2" customWidth="1"/>
    <col min="9992" max="9992" width="6.28515625" style="2" customWidth="1"/>
    <col min="9993" max="9993" width="2.5703125" style="2" customWidth="1"/>
    <col min="9994" max="9994" width="23.5703125" style="2" customWidth="1"/>
    <col min="9995" max="9995" width="11.5703125" style="2" customWidth="1"/>
    <col min="9996" max="10240" width="0" style="2" hidden="1"/>
    <col min="10241" max="10241" width="36.42578125" style="2" customWidth="1"/>
    <col min="10242" max="10242" width="21" style="2" customWidth="1"/>
    <col min="10243" max="10243" width="15" style="2" customWidth="1"/>
    <col min="10244" max="10244" width="9" style="2" customWidth="1"/>
    <col min="10245" max="10245" width="8.42578125" style="2" customWidth="1"/>
    <col min="10246" max="10246" width="7.28515625" style="2" customWidth="1"/>
    <col min="10247" max="10247" width="2.85546875" style="2" customWidth="1"/>
    <col min="10248" max="10248" width="6.28515625" style="2" customWidth="1"/>
    <col min="10249" max="10249" width="2.5703125" style="2" customWidth="1"/>
    <col min="10250" max="10250" width="23.5703125" style="2" customWidth="1"/>
    <col min="10251" max="10251" width="11.5703125" style="2" customWidth="1"/>
    <col min="10252" max="10496" width="0" style="2" hidden="1"/>
    <col min="10497" max="10497" width="36.42578125" style="2" customWidth="1"/>
    <col min="10498" max="10498" width="21" style="2" customWidth="1"/>
    <col min="10499" max="10499" width="15" style="2" customWidth="1"/>
    <col min="10500" max="10500" width="9" style="2" customWidth="1"/>
    <col min="10501" max="10501" width="8.42578125" style="2" customWidth="1"/>
    <col min="10502" max="10502" width="7.28515625" style="2" customWidth="1"/>
    <col min="10503" max="10503" width="2.85546875" style="2" customWidth="1"/>
    <col min="10504" max="10504" width="6.28515625" style="2" customWidth="1"/>
    <col min="10505" max="10505" width="2.5703125" style="2" customWidth="1"/>
    <col min="10506" max="10506" width="23.5703125" style="2" customWidth="1"/>
    <col min="10507" max="10507" width="11.5703125" style="2" customWidth="1"/>
    <col min="10508" max="10752" width="0" style="2" hidden="1"/>
    <col min="10753" max="10753" width="36.42578125" style="2" customWidth="1"/>
    <col min="10754" max="10754" width="21" style="2" customWidth="1"/>
    <col min="10755" max="10755" width="15" style="2" customWidth="1"/>
    <col min="10756" max="10756" width="9" style="2" customWidth="1"/>
    <col min="10757" max="10757" width="8.42578125" style="2" customWidth="1"/>
    <col min="10758" max="10758" width="7.28515625" style="2" customWidth="1"/>
    <col min="10759" max="10759" width="2.85546875" style="2" customWidth="1"/>
    <col min="10760" max="10760" width="6.28515625" style="2" customWidth="1"/>
    <col min="10761" max="10761" width="2.5703125" style="2" customWidth="1"/>
    <col min="10762" max="10762" width="23.5703125" style="2" customWidth="1"/>
    <col min="10763" max="10763" width="11.5703125" style="2" customWidth="1"/>
    <col min="10764" max="11008" width="0" style="2" hidden="1"/>
    <col min="11009" max="11009" width="36.42578125" style="2" customWidth="1"/>
    <col min="11010" max="11010" width="21" style="2" customWidth="1"/>
    <col min="11011" max="11011" width="15" style="2" customWidth="1"/>
    <col min="11012" max="11012" width="9" style="2" customWidth="1"/>
    <col min="11013" max="11013" width="8.42578125" style="2" customWidth="1"/>
    <col min="11014" max="11014" width="7.28515625" style="2" customWidth="1"/>
    <col min="11015" max="11015" width="2.85546875" style="2" customWidth="1"/>
    <col min="11016" max="11016" width="6.28515625" style="2" customWidth="1"/>
    <col min="11017" max="11017" width="2.5703125" style="2" customWidth="1"/>
    <col min="11018" max="11018" width="23.5703125" style="2" customWidth="1"/>
    <col min="11019" max="11019" width="11.5703125" style="2" customWidth="1"/>
    <col min="11020" max="11264" width="0" style="2" hidden="1"/>
    <col min="11265" max="11265" width="36.42578125" style="2" customWidth="1"/>
    <col min="11266" max="11266" width="21" style="2" customWidth="1"/>
    <col min="11267" max="11267" width="15" style="2" customWidth="1"/>
    <col min="11268" max="11268" width="9" style="2" customWidth="1"/>
    <col min="11269" max="11269" width="8.42578125" style="2" customWidth="1"/>
    <col min="11270" max="11270" width="7.28515625" style="2" customWidth="1"/>
    <col min="11271" max="11271" width="2.85546875" style="2" customWidth="1"/>
    <col min="11272" max="11272" width="6.28515625" style="2" customWidth="1"/>
    <col min="11273" max="11273" width="2.5703125" style="2" customWidth="1"/>
    <col min="11274" max="11274" width="23.5703125" style="2" customWidth="1"/>
    <col min="11275" max="11275" width="11.5703125" style="2" customWidth="1"/>
    <col min="11276" max="11520" width="0" style="2" hidden="1"/>
    <col min="11521" max="11521" width="36.42578125" style="2" customWidth="1"/>
    <col min="11522" max="11522" width="21" style="2" customWidth="1"/>
    <col min="11523" max="11523" width="15" style="2" customWidth="1"/>
    <col min="11524" max="11524" width="9" style="2" customWidth="1"/>
    <col min="11525" max="11525" width="8.42578125" style="2" customWidth="1"/>
    <col min="11526" max="11526" width="7.28515625" style="2" customWidth="1"/>
    <col min="11527" max="11527" width="2.85546875" style="2" customWidth="1"/>
    <col min="11528" max="11528" width="6.28515625" style="2" customWidth="1"/>
    <col min="11529" max="11529" width="2.5703125" style="2" customWidth="1"/>
    <col min="11530" max="11530" width="23.5703125" style="2" customWidth="1"/>
    <col min="11531" max="11531" width="11.5703125" style="2" customWidth="1"/>
    <col min="11532" max="11776" width="0" style="2" hidden="1"/>
    <col min="11777" max="11777" width="36.42578125" style="2" customWidth="1"/>
    <col min="11778" max="11778" width="21" style="2" customWidth="1"/>
    <col min="11779" max="11779" width="15" style="2" customWidth="1"/>
    <col min="11780" max="11780" width="9" style="2" customWidth="1"/>
    <col min="11781" max="11781" width="8.42578125" style="2" customWidth="1"/>
    <col min="11782" max="11782" width="7.28515625" style="2" customWidth="1"/>
    <col min="11783" max="11783" width="2.85546875" style="2" customWidth="1"/>
    <col min="11784" max="11784" width="6.28515625" style="2" customWidth="1"/>
    <col min="11785" max="11785" width="2.5703125" style="2" customWidth="1"/>
    <col min="11786" max="11786" width="23.5703125" style="2" customWidth="1"/>
    <col min="11787" max="11787" width="11.5703125" style="2" customWidth="1"/>
    <col min="11788" max="12032" width="0" style="2" hidden="1"/>
    <col min="12033" max="12033" width="36.42578125" style="2" customWidth="1"/>
    <col min="12034" max="12034" width="21" style="2" customWidth="1"/>
    <col min="12035" max="12035" width="15" style="2" customWidth="1"/>
    <col min="12036" max="12036" width="9" style="2" customWidth="1"/>
    <col min="12037" max="12037" width="8.42578125" style="2" customWidth="1"/>
    <col min="12038" max="12038" width="7.28515625" style="2" customWidth="1"/>
    <col min="12039" max="12039" width="2.85546875" style="2" customWidth="1"/>
    <col min="12040" max="12040" width="6.28515625" style="2" customWidth="1"/>
    <col min="12041" max="12041" width="2.5703125" style="2" customWidth="1"/>
    <col min="12042" max="12042" width="23.5703125" style="2" customWidth="1"/>
    <col min="12043" max="12043" width="11.5703125" style="2" customWidth="1"/>
    <col min="12044" max="12288" width="0" style="2" hidden="1"/>
    <col min="12289" max="12289" width="36.42578125" style="2" customWidth="1"/>
    <col min="12290" max="12290" width="21" style="2" customWidth="1"/>
    <col min="12291" max="12291" width="15" style="2" customWidth="1"/>
    <col min="12292" max="12292" width="9" style="2" customWidth="1"/>
    <col min="12293" max="12293" width="8.42578125" style="2" customWidth="1"/>
    <col min="12294" max="12294" width="7.28515625" style="2" customWidth="1"/>
    <col min="12295" max="12295" width="2.85546875" style="2" customWidth="1"/>
    <col min="12296" max="12296" width="6.28515625" style="2" customWidth="1"/>
    <col min="12297" max="12297" width="2.5703125" style="2" customWidth="1"/>
    <col min="12298" max="12298" width="23.5703125" style="2" customWidth="1"/>
    <col min="12299" max="12299" width="11.5703125" style="2" customWidth="1"/>
    <col min="12300" max="12544" width="0" style="2" hidden="1"/>
    <col min="12545" max="12545" width="36.42578125" style="2" customWidth="1"/>
    <col min="12546" max="12546" width="21" style="2" customWidth="1"/>
    <col min="12547" max="12547" width="15" style="2" customWidth="1"/>
    <col min="12548" max="12548" width="9" style="2" customWidth="1"/>
    <col min="12549" max="12549" width="8.42578125" style="2" customWidth="1"/>
    <col min="12550" max="12550" width="7.28515625" style="2" customWidth="1"/>
    <col min="12551" max="12551" width="2.85546875" style="2" customWidth="1"/>
    <col min="12552" max="12552" width="6.28515625" style="2" customWidth="1"/>
    <col min="12553" max="12553" width="2.5703125" style="2" customWidth="1"/>
    <col min="12554" max="12554" width="23.5703125" style="2" customWidth="1"/>
    <col min="12555" max="12555" width="11.5703125" style="2" customWidth="1"/>
    <col min="12556" max="12800" width="0" style="2" hidden="1"/>
    <col min="12801" max="12801" width="36.42578125" style="2" customWidth="1"/>
    <col min="12802" max="12802" width="21" style="2" customWidth="1"/>
    <col min="12803" max="12803" width="15" style="2" customWidth="1"/>
    <col min="12804" max="12804" width="9" style="2" customWidth="1"/>
    <col min="12805" max="12805" width="8.42578125" style="2" customWidth="1"/>
    <col min="12806" max="12806" width="7.28515625" style="2" customWidth="1"/>
    <col min="12807" max="12807" width="2.85546875" style="2" customWidth="1"/>
    <col min="12808" max="12808" width="6.28515625" style="2" customWidth="1"/>
    <col min="12809" max="12809" width="2.5703125" style="2" customWidth="1"/>
    <col min="12810" max="12810" width="23.5703125" style="2" customWidth="1"/>
    <col min="12811" max="12811" width="11.5703125" style="2" customWidth="1"/>
    <col min="12812" max="13056" width="0" style="2" hidden="1"/>
    <col min="13057" max="13057" width="36.42578125" style="2" customWidth="1"/>
    <col min="13058" max="13058" width="21" style="2" customWidth="1"/>
    <col min="13059" max="13059" width="15" style="2" customWidth="1"/>
    <col min="13060" max="13060" width="9" style="2" customWidth="1"/>
    <col min="13061" max="13061" width="8.42578125" style="2" customWidth="1"/>
    <col min="13062" max="13062" width="7.28515625" style="2" customWidth="1"/>
    <col min="13063" max="13063" width="2.85546875" style="2" customWidth="1"/>
    <col min="13064" max="13064" width="6.28515625" style="2" customWidth="1"/>
    <col min="13065" max="13065" width="2.5703125" style="2" customWidth="1"/>
    <col min="13066" max="13066" width="23.5703125" style="2" customWidth="1"/>
    <col min="13067" max="13067" width="11.5703125" style="2" customWidth="1"/>
    <col min="13068" max="13312" width="0" style="2" hidden="1"/>
    <col min="13313" max="13313" width="36.42578125" style="2" customWidth="1"/>
    <col min="13314" max="13314" width="21" style="2" customWidth="1"/>
    <col min="13315" max="13315" width="15" style="2" customWidth="1"/>
    <col min="13316" max="13316" width="9" style="2" customWidth="1"/>
    <col min="13317" max="13317" width="8.42578125" style="2" customWidth="1"/>
    <col min="13318" max="13318" width="7.28515625" style="2" customWidth="1"/>
    <col min="13319" max="13319" width="2.85546875" style="2" customWidth="1"/>
    <col min="13320" max="13320" width="6.28515625" style="2" customWidth="1"/>
    <col min="13321" max="13321" width="2.5703125" style="2" customWidth="1"/>
    <col min="13322" max="13322" width="23.5703125" style="2" customWidth="1"/>
    <col min="13323" max="13323" width="11.5703125" style="2" customWidth="1"/>
    <col min="13324" max="13568" width="0" style="2" hidden="1"/>
    <col min="13569" max="13569" width="36.42578125" style="2" customWidth="1"/>
    <col min="13570" max="13570" width="21" style="2" customWidth="1"/>
    <col min="13571" max="13571" width="15" style="2" customWidth="1"/>
    <col min="13572" max="13572" width="9" style="2" customWidth="1"/>
    <col min="13573" max="13573" width="8.42578125" style="2" customWidth="1"/>
    <col min="13574" max="13574" width="7.28515625" style="2" customWidth="1"/>
    <col min="13575" max="13575" width="2.85546875" style="2" customWidth="1"/>
    <col min="13576" max="13576" width="6.28515625" style="2" customWidth="1"/>
    <col min="13577" max="13577" width="2.5703125" style="2" customWidth="1"/>
    <col min="13578" max="13578" width="23.5703125" style="2" customWidth="1"/>
    <col min="13579" max="13579" width="11.5703125" style="2" customWidth="1"/>
    <col min="13580" max="13824" width="0" style="2" hidden="1"/>
    <col min="13825" max="13825" width="36.42578125" style="2" customWidth="1"/>
    <col min="13826" max="13826" width="21" style="2" customWidth="1"/>
    <col min="13827" max="13827" width="15" style="2" customWidth="1"/>
    <col min="13828" max="13828" width="9" style="2" customWidth="1"/>
    <col min="13829" max="13829" width="8.42578125" style="2" customWidth="1"/>
    <col min="13830" max="13830" width="7.28515625" style="2" customWidth="1"/>
    <col min="13831" max="13831" width="2.85546875" style="2" customWidth="1"/>
    <col min="13832" max="13832" width="6.28515625" style="2" customWidth="1"/>
    <col min="13833" max="13833" width="2.5703125" style="2" customWidth="1"/>
    <col min="13834" max="13834" width="23.5703125" style="2" customWidth="1"/>
    <col min="13835" max="13835" width="11.5703125" style="2" customWidth="1"/>
    <col min="13836" max="14080" width="0" style="2" hidden="1"/>
    <col min="14081" max="14081" width="36.42578125" style="2" customWidth="1"/>
    <col min="14082" max="14082" width="21" style="2" customWidth="1"/>
    <col min="14083" max="14083" width="15" style="2" customWidth="1"/>
    <col min="14084" max="14084" width="9" style="2" customWidth="1"/>
    <col min="14085" max="14085" width="8.42578125" style="2" customWidth="1"/>
    <col min="14086" max="14086" width="7.28515625" style="2" customWidth="1"/>
    <col min="14087" max="14087" width="2.85546875" style="2" customWidth="1"/>
    <col min="14088" max="14088" width="6.28515625" style="2" customWidth="1"/>
    <col min="14089" max="14089" width="2.5703125" style="2" customWidth="1"/>
    <col min="14090" max="14090" width="23.5703125" style="2" customWidth="1"/>
    <col min="14091" max="14091" width="11.5703125" style="2" customWidth="1"/>
    <col min="14092" max="14336" width="0" style="2" hidden="1"/>
    <col min="14337" max="14337" width="36.42578125" style="2" customWidth="1"/>
    <col min="14338" max="14338" width="21" style="2" customWidth="1"/>
    <col min="14339" max="14339" width="15" style="2" customWidth="1"/>
    <col min="14340" max="14340" width="9" style="2" customWidth="1"/>
    <col min="14341" max="14341" width="8.42578125" style="2" customWidth="1"/>
    <col min="14342" max="14342" width="7.28515625" style="2" customWidth="1"/>
    <col min="14343" max="14343" width="2.85546875" style="2" customWidth="1"/>
    <col min="14344" max="14344" width="6.28515625" style="2" customWidth="1"/>
    <col min="14345" max="14345" width="2.5703125" style="2" customWidth="1"/>
    <col min="14346" max="14346" width="23.5703125" style="2" customWidth="1"/>
    <col min="14347" max="14347" width="11.5703125" style="2" customWidth="1"/>
    <col min="14348" max="14592" width="0" style="2" hidden="1"/>
    <col min="14593" max="14593" width="36.42578125" style="2" customWidth="1"/>
    <col min="14594" max="14594" width="21" style="2" customWidth="1"/>
    <col min="14595" max="14595" width="15" style="2" customWidth="1"/>
    <col min="14596" max="14596" width="9" style="2" customWidth="1"/>
    <col min="14597" max="14597" width="8.42578125" style="2" customWidth="1"/>
    <col min="14598" max="14598" width="7.28515625" style="2" customWidth="1"/>
    <col min="14599" max="14599" width="2.85546875" style="2" customWidth="1"/>
    <col min="14600" max="14600" width="6.28515625" style="2" customWidth="1"/>
    <col min="14601" max="14601" width="2.5703125" style="2" customWidth="1"/>
    <col min="14602" max="14602" width="23.5703125" style="2" customWidth="1"/>
    <col min="14603" max="14603" width="11.5703125" style="2" customWidth="1"/>
    <col min="14604" max="14848" width="0" style="2" hidden="1"/>
    <col min="14849" max="14849" width="36.42578125" style="2" customWidth="1"/>
    <col min="14850" max="14850" width="21" style="2" customWidth="1"/>
    <col min="14851" max="14851" width="15" style="2" customWidth="1"/>
    <col min="14852" max="14852" width="9" style="2" customWidth="1"/>
    <col min="14853" max="14853" width="8.42578125" style="2" customWidth="1"/>
    <col min="14854" max="14854" width="7.28515625" style="2" customWidth="1"/>
    <col min="14855" max="14855" width="2.85546875" style="2" customWidth="1"/>
    <col min="14856" max="14856" width="6.28515625" style="2" customWidth="1"/>
    <col min="14857" max="14857" width="2.5703125" style="2" customWidth="1"/>
    <col min="14858" max="14858" width="23.5703125" style="2" customWidth="1"/>
    <col min="14859" max="14859" width="11.5703125" style="2" customWidth="1"/>
    <col min="14860" max="15104" width="0" style="2" hidden="1"/>
    <col min="15105" max="15105" width="36.42578125" style="2" customWidth="1"/>
    <col min="15106" max="15106" width="21" style="2" customWidth="1"/>
    <col min="15107" max="15107" width="15" style="2" customWidth="1"/>
    <col min="15108" max="15108" width="9" style="2" customWidth="1"/>
    <col min="15109" max="15109" width="8.42578125" style="2" customWidth="1"/>
    <col min="15110" max="15110" width="7.28515625" style="2" customWidth="1"/>
    <col min="15111" max="15111" width="2.85546875" style="2" customWidth="1"/>
    <col min="15112" max="15112" width="6.28515625" style="2" customWidth="1"/>
    <col min="15113" max="15113" width="2.5703125" style="2" customWidth="1"/>
    <col min="15114" max="15114" width="23.5703125" style="2" customWidth="1"/>
    <col min="15115" max="15115" width="11.5703125" style="2" customWidth="1"/>
    <col min="15116" max="15360" width="0" style="2" hidden="1"/>
    <col min="15361" max="15361" width="36.42578125" style="2" customWidth="1"/>
    <col min="15362" max="15362" width="21" style="2" customWidth="1"/>
    <col min="15363" max="15363" width="15" style="2" customWidth="1"/>
    <col min="15364" max="15364" width="9" style="2" customWidth="1"/>
    <col min="15365" max="15365" width="8.42578125" style="2" customWidth="1"/>
    <col min="15366" max="15366" width="7.28515625" style="2" customWidth="1"/>
    <col min="15367" max="15367" width="2.85546875" style="2" customWidth="1"/>
    <col min="15368" max="15368" width="6.28515625" style="2" customWidth="1"/>
    <col min="15369" max="15369" width="2.5703125" style="2" customWidth="1"/>
    <col min="15370" max="15370" width="23.5703125" style="2" customWidth="1"/>
    <col min="15371" max="15371" width="11.5703125" style="2" customWidth="1"/>
    <col min="15372" max="15616" width="0" style="2" hidden="1"/>
    <col min="15617" max="15617" width="36.42578125" style="2" customWidth="1"/>
    <col min="15618" max="15618" width="21" style="2" customWidth="1"/>
    <col min="15619" max="15619" width="15" style="2" customWidth="1"/>
    <col min="15620" max="15620" width="9" style="2" customWidth="1"/>
    <col min="15621" max="15621" width="8.42578125" style="2" customWidth="1"/>
    <col min="15622" max="15622" width="7.28515625" style="2" customWidth="1"/>
    <col min="15623" max="15623" width="2.85546875" style="2" customWidth="1"/>
    <col min="15624" max="15624" width="6.28515625" style="2" customWidth="1"/>
    <col min="15625" max="15625" width="2.5703125" style="2" customWidth="1"/>
    <col min="15626" max="15626" width="23.5703125" style="2" customWidth="1"/>
    <col min="15627" max="15627" width="11.5703125" style="2" customWidth="1"/>
    <col min="15628" max="15872" width="0" style="2" hidden="1"/>
    <col min="15873" max="15873" width="36.42578125" style="2" customWidth="1"/>
    <col min="15874" max="15874" width="21" style="2" customWidth="1"/>
    <col min="15875" max="15875" width="15" style="2" customWidth="1"/>
    <col min="15876" max="15876" width="9" style="2" customWidth="1"/>
    <col min="15877" max="15877" width="8.42578125" style="2" customWidth="1"/>
    <col min="15878" max="15878" width="7.28515625" style="2" customWidth="1"/>
    <col min="15879" max="15879" width="2.85546875" style="2" customWidth="1"/>
    <col min="15880" max="15880" width="6.28515625" style="2" customWidth="1"/>
    <col min="15881" max="15881" width="2.5703125" style="2" customWidth="1"/>
    <col min="15882" max="15882" width="23.5703125" style="2" customWidth="1"/>
    <col min="15883" max="15883" width="11.5703125" style="2" customWidth="1"/>
    <col min="15884" max="16128" width="0" style="2" hidden="1"/>
    <col min="16129" max="16129" width="36.42578125" style="2" customWidth="1"/>
    <col min="16130" max="16130" width="21" style="2" customWidth="1"/>
    <col min="16131" max="16131" width="15" style="2" customWidth="1"/>
    <col min="16132" max="16132" width="9" style="2" customWidth="1"/>
    <col min="16133" max="16133" width="8.42578125" style="2" customWidth="1"/>
    <col min="16134" max="16134" width="7.28515625" style="2" customWidth="1"/>
    <col min="16135" max="16135" width="2.85546875" style="2" customWidth="1"/>
    <col min="16136" max="16136" width="6.28515625" style="2" customWidth="1"/>
    <col min="16137" max="16137" width="2.5703125" style="2" customWidth="1"/>
    <col min="16138" max="16138" width="23.5703125" style="2" customWidth="1"/>
    <col min="16139" max="16139" width="11.5703125" style="2" customWidth="1"/>
    <col min="16140" max="16384" width="0" style="2" hidden="1"/>
  </cols>
  <sheetData>
    <row r="1" spans="1:10" ht="12.75" customHeight="1" x14ac:dyDescent="0.25">
      <c r="A1" s="1"/>
      <c r="B1" s="73" t="s">
        <v>0</v>
      </c>
      <c r="C1" s="74"/>
      <c r="D1" s="74"/>
      <c r="E1" s="74"/>
      <c r="F1" s="74"/>
      <c r="G1" s="74"/>
      <c r="H1" s="74"/>
      <c r="I1" s="74"/>
      <c r="J1" s="75"/>
    </row>
    <row r="2" spans="1:10" ht="12.75" customHeight="1" x14ac:dyDescent="0.25">
      <c r="A2" s="3"/>
      <c r="B2" s="76" t="s">
        <v>1</v>
      </c>
      <c r="C2" s="77"/>
      <c r="D2" s="77"/>
      <c r="E2" s="77"/>
      <c r="F2" s="77"/>
      <c r="G2" s="77"/>
      <c r="H2" s="77"/>
      <c r="I2" s="77"/>
      <c r="J2" s="78"/>
    </row>
    <row r="3" spans="1:10" ht="33.6" customHeight="1" thickBot="1" x14ac:dyDescent="0.3">
      <c r="A3" s="3"/>
      <c r="B3" s="79"/>
      <c r="C3" s="80"/>
      <c r="D3" s="80"/>
      <c r="E3" s="80"/>
      <c r="F3" s="80"/>
      <c r="G3" s="80"/>
      <c r="H3" s="80"/>
      <c r="I3" s="80"/>
      <c r="J3" s="81"/>
    </row>
    <row r="4" spans="1:10" ht="15" thickBot="1" x14ac:dyDescent="0.25">
      <c r="A4" s="4" t="s">
        <v>2</v>
      </c>
      <c r="B4" s="82" t="s">
        <v>3</v>
      </c>
      <c r="C4" s="83"/>
      <c r="D4" s="82" t="s">
        <v>4</v>
      </c>
      <c r="E4" s="84"/>
      <c r="F4" s="84"/>
      <c r="G4" s="84"/>
      <c r="H4" s="84"/>
      <c r="I4" s="83"/>
      <c r="J4" s="5" t="s">
        <v>5</v>
      </c>
    </row>
    <row r="5" spans="1:10" x14ac:dyDescent="0.2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3.5" thickBot="1" x14ac:dyDescent="0.2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">
      <c r="A9" s="9" t="s">
        <v>7</v>
      </c>
      <c r="B9" s="66" t="s">
        <v>8</v>
      </c>
      <c r="C9" s="66"/>
      <c r="D9" s="10"/>
      <c r="E9" s="10"/>
      <c r="F9" s="10" t="s">
        <v>9</v>
      </c>
      <c r="G9" s="10"/>
      <c r="H9" s="10"/>
      <c r="I9" s="10"/>
      <c r="J9" s="11">
        <v>9</v>
      </c>
    </row>
    <row r="10" spans="1:10" x14ac:dyDescent="0.2">
      <c r="A10" s="12"/>
      <c r="B10" s="10"/>
      <c r="C10" s="10"/>
      <c r="D10" s="10"/>
      <c r="E10" s="10"/>
      <c r="F10" s="13"/>
      <c r="G10" s="13"/>
      <c r="H10" s="13"/>
      <c r="I10" s="13"/>
      <c r="J10" s="14"/>
    </row>
    <row r="11" spans="1:10" ht="13.5" thickBot="1" x14ac:dyDescent="0.25">
      <c r="A11" s="67" t="s">
        <v>10</v>
      </c>
      <c r="B11" s="68"/>
      <c r="C11" s="15" t="s">
        <v>11</v>
      </c>
      <c r="D11" s="45"/>
      <c r="E11" s="17"/>
      <c r="F11" s="15" t="s">
        <v>12</v>
      </c>
      <c r="G11" s="69"/>
      <c r="H11" s="69"/>
      <c r="I11" s="17"/>
      <c r="J11" s="18"/>
    </row>
    <row r="12" spans="1:10" ht="13.5" thickBot="1" x14ac:dyDescent="0.25">
      <c r="A12" s="19" t="s">
        <v>13</v>
      </c>
      <c r="B12" s="20" t="s">
        <v>14</v>
      </c>
      <c r="C12" s="13"/>
      <c r="D12" s="13"/>
      <c r="E12" s="13"/>
      <c r="F12" s="13"/>
      <c r="G12" s="13"/>
      <c r="H12" s="13"/>
      <c r="I12" s="13"/>
      <c r="J12" s="14"/>
    </row>
    <row r="13" spans="1:10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">
      <c r="A14" s="19" t="s">
        <v>15</v>
      </c>
      <c r="B14" s="21" t="s">
        <v>16</v>
      </c>
      <c r="C14" s="21"/>
      <c r="D14" s="17" t="s">
        <v>17</v>
      </c>
      <c r="E14" s="21" t="s">
        <v>18</v>
      </c>
      <c r="F14" s="21"/>
      <c r="G14" s="21"/>
      <c r="H14" s="21"/>
      <c r="I14" s="21"/>
      <c r="J14" s="22"/>
    </row>
    <row r="15" spans="1:10" x14ac:dyDescent="0.2">
      <c r="A15" s="19" t="s">
        <v>19</v>
      </c>
      <c r="B15" s="70" t="s">
        <v>36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 x14ac:dyDescent="0.25">
      <c r="A16" s="23"/>
      <c r="B16" s="24"/>
      <c r="C16" s="24"/>
      <c r="D16" s="25"/>
      <c r="E16" s="24"/>
      <c r="F16" s="24"/>
      <c r="G16" s="26"/>
      <c r="H16" s="26"/>
      <c r="I16" s="26"/>
      <c r="J16" s="27"/>
    </row>
    <row r="17" spans="1:11" ht="13.5" thickBot="1" x14ac:dyDescent="0.25">
      <c r="A17" s="72"/>
      <c r="B17" s="72"/>
      <c r="C17" s="72"/>
      <c r="D17" s="28"/>
      <c r="E17" s="28"/>
      <c r="F17" s="28"/>
    </row>
    <row r="18" spans="1:11" s="29" customFormat="1" x14ac:dyDescent="0.25">
      <c r="A18" s="54" t="s">
        <v>21</v>
      </c>
      <c r="B18" s="56" t="s">
        <v>22</v>
      </c>
      <c r="C18" s="58" t="s">
        <v>23</v>
      </c>
      <c r="D18" s="60" t="s">
        <v>24</v>
      </c>
      <c r="E18" s="61"/>
      <c r="F18" s="56" t="s">
        <v>25</v>
      </c>
      <c r="G18" s="56"/>
      <c r="H18" s="56"/>
      <c r="I18" s="56"/>
      <c r="J18" s="62"/>
    </row>
    <row r="19" spans="1:11" s="29" customFormat="1" x14ac:dyDescent="0.25">
      <c r="A19" s="55"/>
      <c r="B19" s="57"/>
      <c r="C19" s="59"/>
      <c r="D19" s="30" t="s">
        <v>26</v>
      </c>
      <c r="E19" s="30" t="s">
        <v>27</v>
      </c>
      <c r="F19" s="57" t="s">
        <v>28</v>
      </c>
      <c r="G19" s="57"/>
      <c r="H19" s="57" t="s">
        <v>29</v>
      </c>
      <c r="I19" s="57"/>
      <c r="J19" s="31" t="s">
        <v>30</v>
      </c>
    </row>
    <row r="20" spans="1:11" ht="25.5" x14ac:dyDescent="0.2">
      <c r="A20" s="32" t="str">
        <f>([9]DGiraldo!B14)</f>
        <v>Daniel Esteban Giraldo Briceño</v>
      </c>
      <c r="B20" s="33">
        <f>([9]DGiraldo!B15)</f>
        <v>1094957654</v>
      </c>
      <c r="C20" s="33">
        <f>([9]DGiraldo!F125)</f>
        <v>179.84</v>
      </c>
      <c r="D20" s="34" t="s">
        <v>14</v>
      </c>
      <c r="E20" s="34"/>
      <c r="F20" s="51">
        <v>43651</v>
      </c>
      <c r="G20" s="52"/>
      <c r="H20" s="47" t="s">
        <v>38</v>
      </c>
      <c r="I20" s="47"/>
      <c r="J20" s="37" t="s">
        <v>32</v>
      </c>
    </row>
    <row r="21" spans="1:11" x14ac:dyDescent="0.2">
      <c r="A21" s="32" t="str">
        <f>[9]JAlzate!B14</f>
        <v>Julio Cesar Alzate Herrera</v>
      </c>
      <c r="B21" s="33">
        <f>[9]JAlzate!B15</f>
        <v>3181024</v>
      </c>
      <c r="C21" s="33">
        <f>[9]JAlzate!F125</f>
        <v>178</v>
      </c>
      <c r="D21" s="34"/>
      <c r="E21" s="34" t="s">
        <v>14</v>
      </c>
      <c r="F21" s="53"/>
      <c r="G21" s="52"/>
      <c r="H21" s="47"/>
      <c r="I21" s="47"/>
      <c r="J21" s="35"/>
    </row>
    <row r="22" spans="1:11" ht="25.5" x14ac:dyDescent="0.2">
      <c r="A22" s="32" t="str">
        <f>'[9]PRojas '!B14</f>
        <v>Paula Andrea Rojas Garcia</v>
      </c>
      <c r="B22" s="33">
        <f>'[9]PRojas '!B15</f>
        <v>41960574</v>
      </c>
      <c r="C22" s="33">
        <f>'[9]PRojas '!F125</f>
        <v>246.05</v>
      </c>
      <c r="D22" s="34" t="s">
        <v>14</v>
      </c>
      <c r="E22" s="34"/>
      <c r="F22" s="51">
        <v>43651</v>
      </c>
      <c r="G22" s="52"/>
      <c r="H22" s="47" t="s">
        <v>38</v>
      </c>
      <c r="I22" s="47"/>
      <c r="J22" s="37" t="s">
        <v>32</v>
      </c>
    </row>
    <row r="23" spans="1:11" x14ac:dyDescent="0.2">
      <c r="A23" s="32"/>
      <c r="B23" s="33"/>
      <c r="C23" s="33"/>
      <c r="D23" s="34"/>
      <c r="E23" s="34"/>
      <c r="F23" s="53"/>
      <c r="G23" s="52"/>
      <c r="H23" s="47"/>
      <c r="I23" s="47"/>
      <c r="J23" s="35"/>
    </row>
    <row r="24" spans="1:11" x14ac:dyDescent="0.2">
      <c r="A24" s="32"/>
      <c r="B24" s="33"/>
      <c r="C24" s="33"/>
      <c r="D24" s="34"/>
      <c r="E24" s="34"/>
      <c r="F24" s="53"/>
      <c r="G24" s="52"/>
      <c r="H24" s="47"/>
      <c r="I24" s="47"/>
      <c r="J24" s="35"/>
    </row>
    <row r="25" spans="1:11" x14ac:dyDescent="0.2">
      <c r="A25" s="32"/>
      <c r="B25" s="33"/>
      <c r="C25" s="33"/>
      <c r="D25" s="38"/>
      <c r="E25" s="38"/>
      <c r="F25" s="47"/>
      <c r="G25" s="47"/>
      <c r="H25" s="47"/>
      <c r="I25" s="47"/>
      <c r="J25" s="39"/>
    </row>
    <row r="26" spans="1:11" ht="13.5" thickBot="1" x14ac:dyDescent="0.25">
      <c r="A26" s="40"/>
      <c r="B26" s="41"/>
      <c r="C26" s="41"/>
      <c r="D26" s="42"/>
      <c r="E26" s="42"/>
      <c r="F26" s="48"/>
      <c r="G26" s="48"/>
      <c r="H26" s="48"/>
      <c r="I26" s="48"/>
      <c r="J26" s="43"/>
    </row>
    <row r="27" spans="1:11" x14ac:dyDescent="0.2"/>
    <row r="28" spans="1:11" hidden="1" x14ac:dyDescent="0.2"/>
    <row r="29" spans="1:11" hidden="1" x14ac:dyDescent="0.2">
      <c r="B29" s="49"/>
      <c r="C29" s="49"/>
    </row>
    <row r="30" spans="1:11" hidden="1" x14ac:dyDescent="0.2">
      <c r="B30" s="50"/>
      <c r="C30" s="50"/>
    </row>
    <row r="31" spans="1:11" hidden="1" x14ac:dyDescent="0.2">
      <c r="A31" s="44" t="s">
        <v>33</v>
      </c>
      <c r="E31" s="13"/>
      <c r="F31" s="13"/>
      <c r="G31" s="13"/>
      <c r="H31" s="13"/>
      <c r="I31" s="13"/>
      <c r="J31" s="13"/>
      <c r="K31" s="13"/>
    </row>
    <row r="32" spans="1:11" hidden="1" x14ac:dyDescent="0.2">
      <c r="E32" s="13"/>
      <c r="F32" s="13"/>
      <c r="G32" s="13"/>
      <c r="H32" s="13"/>
      <c r="I32" s="13"/>
      <c r="J32" s="13"/>
      <c r="K32" s="13"/>
    </row>
    <row r="33" x14ac:dyDescent="0.2"/>
  </sheetData>
  <mergeCells count="35">
    <mergeCell ref="A17:C17"/>
    <mergeCell ref="B1:J1"/>
    <mergeCell ref="B2:J2"/>
    <mergeCell ref="B3:J3"/>
    <mergeCell ref="B4:C4"/>
    <mergeCell ref="D4:I4"/>
    <mergeCell ref="A5:J6"/>
    <mergeCell ref="A7:J7"/>
    <mergeCell ref="B9:C9"/>
    <mergeCell ref="A11:B11"/>
    <mergeCell ref="G11:H11"/>
    <mergeCell ref="B15:J15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F26:G26"/>
    <mergeCell ref="H26:I26"/>
    <mergeCell ref="B29:C29"/>
    <mergeCell ref="B30:C30"/>
    <mergeCell ref="F23:G23"/>
    <mergeCell ref="H23:I23"/>
    <mergeCell ref="F24:G24"/>
    <mergeCell ref="H24:I24"/>
    <mergeCell ref="F25:G25"/>
    <mergeCell ref="H25:I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Convocatoria 1</vt:lpstr>
      <vt:lpstr>Convocatoria 2</vt:lpstr>
      <vt:lpstr>Convocatoria 3</vt:lpstr>
      <vt:lpstr>Convocatoria 4</vt:lpstr>
      <vt:lpstr>Convocatoria 5</vt:lpstr>
      <vt:lpstr>Convocatoria 6</vt:lpstr>
      <vt:lpstr>Convocatoria 7</vt:lpstr>
      <vt:lpstr>Convocatoria 8</vt:lpstr>
      <vt:lpstr>Convocatoria 9</vt:lpstr>
      <vt:lpstr>Convocatoria 10</vt:lpstr>
      <vt:lpstr>Convocatoria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Nubia Cecilia Zuluaga Duque</cp:lastModifiedBy>
  <dcterms:created xsi:type="dcterms:W3CDTF">2019-06-20T20:17:59Z</dcterms:created>
  <dcterms:modified xsi:type="dcterms:W3CDTF">2019-06-20T20:39:21Z</dcterms:modified>
</cp:coreProperties>
</file>